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 yWindow="105" windowWidth="19140" windowHeight="7335"/>
  </bookViews>
  <sheets>
    <sheet name="Calibration" sheetId="2" r:id="rId1"/>
    <sheet name="Example Calibration Sheet" sheetId="4" r:id="rId2"/>
    <sheet name="Calibration Sheet" sheetId="5" r:id="rId3"/>
  </sheets>
  <calcPr calcId="125725"/>
</workbook>
</file>

<file path=xl/calcChain.xml><?xml version="1.0" encoding="utf-8"?>
<calcChain xmlns="http://schemas.openxmlformats.org/spreadsheetml/2006/main">
  <c r="F11" i="4"/>
  <c r="D16" l="1"/>
  <c r="F44" i="5"/>
  <c r="D44"/>
  <c r="B44"/>
  <c r="F18"/>
  <c r="F35" s="1"/>
  <c r="F17"/>
  <c r="D17"/>
  <c r="B17"/>
  <c r="F14"/>
  <c r="D12"/>
  <c r="D16" s="1"/>
  <c r="B12"/>
  <c r="B14" s="1"/>
  <c r="F16"/>
  <c r="B12" i="4"/>
  <c r="B16" s="1"/>
  <c r="B17"/>
  <c r="D17"/>
  <c r="D12"/>
  <c r="D10"/>
  <c r="F10"/>
  <c r="F16" s="1"/>
  <c r="F43" s="1"/>
  <c r="F14"/>
  <c r="F17"/>
  <c r="F44"/>
  <c r="D44"/>
  <c r="B44"/>
  <c r="B16" i="5" l="1"/>
  <c r="B43" s="1"/>
  <c r="F43"/>
  <c r="F42"/>
  <c r="D42"/>
  <c r="D43"/>
  <c r="D14"/>
  <c r="B18"/>
  <c r="B35" s="1"/>
  <c r="D18"/>
  <c r="D35" s="1"/>
  <c r="D18" i="4"/>
  <c r="D35" s="1"/>
  <c r="D42"/>
  <c r="D14"/>
  <c r="B14"/>
  <c r="B18"/>
  <c r="B35" s="1"/>
  <c r="F18"/>
  <c r="F35" s="1"/>
  <c r="B43"/>
  <c r="B42"/>
  <c r="F42"/>
  <c r="B42" i="5" l="1"/>
  <c r="D43" i="4"/>
</calcChain>
</file>

<file path=xl/sharedStrings.xml><?xml version="1.0" encoding="utf-8"?>
<sst xmlns="http://schemas.openxmlformats.org/spreadsheetml/2006/main" count="172" uniqueCount="50">
  <si>
    <t>Boomless nozzle calibration</t>
  </si>
  <si>
    <t>Pressure</t>
  </si>
  <si>
    <t>Time/100m</t>
  </si>
  <si>
    <t>Output/100m</t>
  </si>
  <si>
    <t>secs</t>
  </si>
  <si>
    <t>L</t>
  </si>
  <si>
    <t>Swath</t>
  </si>
  <si>
    <t>m</t>
  </si>
  <si>
    <t>Speed</t>
  </si>
  <si>
    <t>L/ha</t>
  </si>
  <si>
    <t>Tank capacity</t>
  </si>
  <si>
    <t>km/hr</t>
  </si>
  <si>
    <t>L/min</t>
  </si>
  <si>
    <t>Name</t>
  </si>
  <si>
    <t>Run</t>
  </si>
  <si>
    <t>Date</t>
  </si>
  <si>
    <t>Nozzle</t>
  </si>
  <si>
    <t>Spec sheet</t>
  </si>
  <si>
    <t>Variance</t>
  </si>
  <si>
    <t>g/ha</t>
  </si>
  <si>
    <t>%v/v</t>
  </si>
  <si>
    <t>Rates of Chemical / adjuvants</t>
  </si>
  <si>
    <t>3. Banjo</t>
  </si>
  <si>
    <t>This means that spray from one side always reaches your previous wheel tracks</t>
  </si>
  <si>
    <t xml:space="preserve">g </t>
  </si>
  <si>
    <t>Output L/min</t>
  </si>
  <si>
    <t>L/100m</t>
  </si>
  <si>
    <t>Double overlap Swath</t>
  </si>
  <si>
    <t>Double overlap L/ha</t>
  </si>
  <si>
    <t>Area covered</t>
  </si>
  <si>
    <t>ha</t>
  </si>
  <si>
    <t>Boomless Nozzle ABJ10 Rapid Spray</t>
  </si>
  <si>
    <t>Aim for this setting as it will ensure good coverage in a range of situations.</t>
  </si>
  <si>
    <t>1. Sempra - low rate</t>
  </si>
  <si>
    <t>2. Sempra - high rate</t>
  </si>
  <si>
    <t>Other info</t>
  </si>
  <si>
    <t xml:space="preserve">Calibrating a flat boom or boomless  </t>
  </si>
  <si>
    <t>nozzle sprayer</t>
  </si>
  <si>
    <t>Actual (1)</t>
  </si>
  <si>
    <t>Actual (2)</t>
  </si>
  <si>
    <t>Theoretical (3)</t>
  </si>
  <si>
    <t>Nick Matthews</t>
  </si>
  <si>
    <t>rpm</t>
  </si>
  <si>
    <t>bar</t>
  </si>
  <si>
    <t>Volumes to add to the tank</t>
  </si>
  <si>
    <r>
      <rPr>
        <b/>
        <sz val="11"/>
        <rFont val="Arial"/>
        <family val="2"/>
      </rPr>
      <t>Comments:</t>
    </r>
    <r>
      <rPr>
        <sz val="11"/>
        <rFont val="Arial"/>
        <family val="2"/>
      </rPr>
      <t xml:space="preserve"> The output is slightly down on whats given in the spec sheet although not dramatically. Some friction loss is expected with long hose length's. Also the output is not sufficient for Sempra application in Pastures. Requirement is 200-250L/ha.</t>
    </r>
  </si>
  <si>
    <r>
      <rPr>
        <b/>
        <sz val="11"/>
        <rFont val="Arial"/>
        <family val="2"/>
      </rPr>
      <t>Action:</t>
    </r>
    <r>
      <rPr>
        <sz val="11"/>
        <rFont val="Arial"/>
        <family val="2"/>
      </rPr>
      <t xml:space="preserve"> Check gauges are operating correctly. Ensure calibration is conducted as precisely as possible. Decrease speed to at least 60sec/100m or 6km/hr to achieve required output.</t>
    </r>
  </si>
  <si>
    <r>
      <rPr>
        <b/>
        <sz val="11"/>
        <rFont val="Arial"/>
        <family val="2"/>
      </rPr>
      <t>Comments:</t>
    </r>
    <r>
      <rPr>
        <sz val="11"/>
        <rFont val="Arial"/>
        <family val="2"/>
      </rPr>
      <t xml:space="preserve"> </t>
    </r>
  </si>
  <si>
    <r>
      <rPr>
        <b/>
        <sz val="11"/>
        <rFont val="Arial"/>
        <family val="2"/>
      </rPr>
      <t>Action:</t>
    </r>
    <r>
      <rPr>
        <sz val="11"/>
        <rFont val="Arial"/>
        <family val="2"/>
      </rPr>
      <t xml:space="preserve"> </t>
    </r>
  </si>
  <si>
    <t>MAKE SURE TO SPRAY WITH A DOUBLE OVERLAP PATTERN</t>
  </si>
</sst>
</file>

<file path=xl/styles.xml><?xml version="1.0" encoding="utf-8"?>
<styleSheet xmlns="http://schemas.openxmlformats.org/spreadsheetml/2006/main">
  <numFmts count="1">
    <numFmt numFmtId="164" formatCode="0.0"/>
  </numFmts>
  <fonts count="13">
    <font>
      <sz val="11"/>
      <color theme="1"/>
      <name val="Calibri"/>
      <family val="2"/>
      <scheme val="minor"/>
    </font>
    <font>
      <sz val="11"/>
      <color theme="1"/>
      <name val="Calibri"/>
      <family val="2"/>
      <scheme val="minor"/>
    </font>
    <font>
      <sz val="10"/>
      <color rgb="FF007B3D"/>
      <name val="Arial"/>
      <family val="2"/>
    </font>
    <font>
      <sz val="11"/>
      <color rgb="FF007B3D"/>
      <name val="Calibri"/>
      <family val="2"/>
      <scheme val="minor"/>
    </font>
    <font>
      <vertAlign val="superscript"/>
      <sz val="10"/>
      <color rgb="FF007B3D"/>
      <name val="Arial"/>
      <family val="2"/>
    </font>
    <font>
      <u/>
      <sz val="10"/>
      <color rgb="FF007B3D"/>
      <name val="Arial"/>
      <family val="2"/>
    </font>
    <font>
      <b/>
      <sz val="16"/>
      <color rgb="FF007B3D"/>
      <name val="Arial"/>
      <family val="2"/>
    </font>
    <font>
      <sz val="11"/>
      <color rgb="FF007B3D"/>
      <name val="Arial"/>
      <family val="2"/>
    </font>
    <font>
      <sz val="11"/>
      <color theme="0"/>
      <name val="Arial"/>
      <family val="2"/>
    </font>
    <font>
      <b/>
      <sz val="16"/>
      <name val="Arial"/>
      <family val="2"/>
    </font>
    <font>
      <sz val="11"/>
      <name val="Arial"/>
      <family val="2"/>
    </font>
    <font>
      <b/>
      <sz val="11"/>
      <name val="Arial"/>
      <family val="2"/>
    </font>
    <font>
      <sz val="8"/>
      <name val="Arial"/>
      <family val="2"/>
    </font>
  </fonts>
  <fills count="5">
    <fill>
      <patternFill patternType="none"/>
    </fill>
    <fill>
      <patternFill patternType="gray125"/>
    </fill>
    <fill>
      <patternFill patternType="solid">
        <fgColor theme="0"/>
        <bgColor indexed="64"/>
      </patternFill>
    </fill>
    <fill>
      <patternFill patternType="solid">
        <fgColor rgb="FF007B3D"/>
        <bgColor indexed="64"/>
      </patternFill>
    </fill>
    <fill>
      <patternFill patternType="solid">
        <fgColor rgb="FFFFC000"/>
        <bgColor indexed="64"/>
      </patternFill>
    </fill>
  </fills>
  <borders count="13">
    <border>
      <left/>
      <right/>
      <top/>
      <bottom/>
      <diagonal/>
    </border>
    <border>
      <left style="hair">
        <color theme="0"/>
      </left>
      <right style="hair">
        <color theme="0"/>
      </right>
      <top style="hair">
        <color theme="0"/>
      </top>
      <bottom style="hair">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3" fillId="0" borderId="0" xfId="0" applyFont="1" applyFill="1" applyAlignment="1"/>
    <xf numFmtId="0" fontId="3" fillId="2" borderId="0" xfId="0" applyFont="1" applyFill="1" applyBorder="1" applyAlignment="1"/>
    <xf numFmtId="0" fontId="6" fillId="2" borderId="0" xfId="0" applyFont="1" applyFill="1" applyBorder="1" applyAlignment="1"/>
    <xf numFmtId="0" fontId="7" fillId="2" borderId="0" xfId="0" applyFont="1" applyFill="1" applyBorder="1" applyAlignment="1"/>
    <xf numFmtId="0" fontId="2" fillId="2" borderId="0" xfId="0" applyFont="1" applyFill="1" applyBorder="1" applyAlignment="1">
      <alignment horizontal="lef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top"/>
    </xf>
    <xf numFmtId="0" fontId="0" fillId="2" borderId="0" xfId="0" applyFill="1" applyBorder="1"/>
    <xf numFmtId="0" fontId="8" fillId="3" borderId="1" xfId="0" applyFont="1" applyFill="1" applyBorder="1"/>
    <xf numFmtId="164" fontId="8" fillId="3" borderId="1" xfId="0" applyNumberFormat="1" applyFont="1" applyFill="1" applyBorder="1"/>
    <xf numFmtId="2" fontId="8" fillId="3" borderId="1" xfId="0" applyNumberFormat="1" applyFont="1" applyFill="1" applyBorder="1"/>
    <xf numFmtId="0" fontId="8" fillId="3" borderId="2" xfId="0" applyFont="1" applyFill="1" applyBorder="1"/>
    <xf numFmtId="0" fontId="8" fillId="3" borderId="1" xfId="0" applyFont="1" applyFill="1" applyBorder="1" applyAlignment="1"/>
    <xf numFmtId="0" fontId="10" fillId="0" borderId="0" xfId="0" applyFont="1" applyFill="1" applyBorder="1"/>
    <xf numFmtId="0" fontId="10" fillId="0" borderId="0" xfId="0" applyFont="1" applyFill="1"/>
    <xf numFmtId="0" fontId="11" fillId="0" borderId="1" xfId="0" applyFont="1" applyFill="1" applyBorder="1"/>
    <xf numFmtId="14" fontId="10" fillId="0" borderId="0" xfId="0" applyNumberFormat="1" applyFont="1" applyFill="1" applyBorder="1" applyAlignment="1"/>
    <xf numFmtId="0" fontId="10" fillId="0" borderId="0" xfId="0" applyFont="1" applyFill="1" applyBorder="1" applyAlignment="1"/>
    <xf numFmtId="0" fontId="11" fillId="0" borderId="1" xfId="0" applyFont="1" applyFill="1" applyBorder="1" applyAlignment="1"/>
    <xf numFmtId="2" fontId="11" fillId="0" borderId="1" xfId="0" applyNumberFormat="1" applyFont="1" applyFill="1" applyBorder="1" applyAlignment="1"/>
    <xf numFmtId="0" fontId="11" fillId="0" borderId="2" xfId="0" applyFont="1" applyFill="1" applyBorder="1"/>
    <xf numFmtId="0" fontId="10" fillId="0" borderId="2" xfId="0" applyFont="1" applyFill="1" applyBorder="1"/>
    <xf numFmtId="0" fontId="11" fillId="0" borderId="2" xfId="0" applyFont="1" applyFill="1" applyBorder="1" applyAlignment="1">
      <alignment horizontal="left" indent="1"/>
    </xf>
    <xf numFmtId="2" fontId="11" fillId="0" borderId="2" xfId="0" applyNumberFormat="1" applyFont="1" applyFill="1" applyBorder="1" applyAlignment="1">
      <alignment horizontal="left" indent="1"/>
    </xf>
    <xf numFmtId="2" fontId="10" fillId="4" borderId="1" xfId="0" applyNumberFormat="1" applyFont="1" applyFill="1" applyBorder="1"/>
    <xf numFmtId="2" fontId="10" fillId="4" borderId="1" xfId="0" applyNumberFormat="1" applyFont="1" applyFill="1" applyBorder="1" applyAlignment="1"/>
    <xf numFmtId="2" fontId="10" fillId="4" borderId="2" xfId="0" applyNumberFormat="1" applyFont="1" applyFill="1" applyBorder="1" applyAlignment="1"/>
    <xf numFmtId="1" fontId="10" fillId="4" borderId="2" xfId="0" applyNumberFormat="1" applyFont="1" applyFill="1" applyBorder="1"/>
    <xf numFmtId="0" fontId="10" fillId="4" borderId="2" xfId="0" applyFont="1" applyFill="1" applyBorder="1"/>
    <xf numFmtId="0" fontId="11" fillId="2" borderId="2" xfId="0" applyFont="1" applyFill="1" applyBorder="1"/>
    <xf numFmtId="0" fontId="11" fillId="2" borderId="2" xfId="0" applyFont="1" applyFill="1" applyBorder="1" applyAlignment="1">
      <alignment horizontal="left" indent="1"/>
    </xf>
    <xf numFmtId="0" fontId="10" fillId="2" borderId="0" xfId="0" applyFont="1" applyFill="1" applyBorder="1"/>
    <xf numFmtId="0" fontId="10" fillId="2" borderId="0" xfId="0" applyFont="1" applyFill="1" applyBorder="1" applyAlignment="1">
      <alignment horizontal="left" indent="1"/>
    </xf>
    <xf numFmtId="0" fontId="10" fillId="2" borderId="10" xfId="0" applyFont="1" applyFill="1" applyBorder="1"/>
    <xf numFmtId="0" fontId="10" fillId="2" borderId="11" xfId="0" applyFont="1" applyFill="1" applyBorder="1"/>
    <xf numFmtId="0" fontId="10" fillId="0" borderId="12" xfId="0" applyFont="1" applyFill="1" applyBorder="1"/>
    <xf numFmtId="0" fontId="9" fillId="2" borderId="0" xfId="0" applyFont="1" applyFill="1" applyBorder="1" applyAlignment="1">
      <alignment horizontal="center"/>
    </xf>
    <xf numFmtId="0" fontId="10" fillId="2" borderId="10" xfId="0" applyFont="1" applyFill="1" applyBorder="1" applyAlignment="1">
      <alignment vertical="top"/>
    </xf>
    <xf numFmtId="0" fontId="10" fillId="2" borderId="11" xfId="0" applyFont="1" applyFill="1" applyBorder="1" applyAlignment="1">
      <alignment vertical="top"/>
    </xf>
    <xf numFmtId="0" fontId="10" fillId="0" borderId="12" xfId="0" applyFont="1" applyFill="1" applyBorder="1" applyAlignment="1">
      <alignment vertical="top"/>
    </xf>
    <xf numFmtId="0" fontId="8" fillId="3" borderId="1" xfId="0" applyFont="1" applyFill="1" applyBorder="1" applyAlignment="1" applyProtection="1">
      <protection locked="0"/>
    </xf>
    <xf numFmtId="0" fontId="8" fillId="3" borderId="1" xfId="0" applyFont="1" applyFill="1" applyBorder="1" applyProtection="1">
      <protection locked="0"/>
    </xf>
    <xf numFmtId="164" fontId="8" fillId="3" borderId="1" xfId="0" applyNumberFormat="1" applyFont="1" applyFill="1" applyBorder="1" applyProtection="1">
      <protection locked="0"/>
    </xf>
    <xf numFmtId="2" fontId="8" fillId="3" borderId="1" xfId="0" applyNumberFormat="1" applyFont="1" applyFill="1" applyBorder="1" applyProtection="1">
      <protection locked="0"/>
    </xf>
    <xf numFmtId="0" fontId="8" fillId="3" borderId="2" xfId="0" applyFont="1" applyFill="1" applyBorder="1" applyProtection="1">
      <protection locked="0"/>
    </xf>
    <xf numFmtId="0" fontId="11" fillId="2" borderId="2" xfId="0" applyFont="1" applyFill="1" applyBorder="1" applyAlignment="1">
      <alignment horizontal="center"/>
    </xf>
    <xf numFmtId="1" fontId="10" fillId="4" borderId="1" xfId="0" applyNumberFormat="1" applyFont="1" applyFill="1" applyBorder="1" applyAlignment="1">
      <alignment horizontal="center"/>
    </xf>
    <xf numFmtId="0" fontId="10" fillId="0" borderId="0" xfId="0" applyFont="1" applyFill="1" applyBorder="1" applyAlignment="1">
      <alignment horizontal="center"/>
    </xf>
    <xf numFmtId="0" fontId="10" fillId="0" borderId="9" xfId="0" applyFont="1" applyFill="1" applyBorder="1" applyAlignment="1">
      <alignment horizontal="left" wrapText="1"/>
    </xf>
    <xf numFmtId="0" fontId="10" fillId="0" borderId="9" xfId="0" applyFont="1" applyFill="1" applyBorder="1" applyAlignment="1">
      <alignment horizontal="left" vertical="center" wrapText="1"/>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12" fillId="0" borderId="6" xfId="0" applyFont="1" applyFill="1" applyBorder="1" applyAlignment="1">
      <alignment horizontal="center"/>
    </xf>
    <xf numFmtId="0" fontId="12" fillId="0" borderId="7" xfId="0" applyFont="1" applyFill="1" applyBorder="1" applyAlignment="1">
      <alignment horizontal="center"/>
    </xf>
    <xf numFmtId="0" fontId="12" fillId="0" borderId="8" xfId="0" applyFont="1" applyFill="1" applyBorder="1" applyAlignment="1">
      <alignment horizontal="center"/>
    </xf>
    <xf numFmtId="0" fontId="11" fillId="0" borderId="2" xfId="0" applyFont="1" applyFill="1" applyBorder="1" applyAlignment="1">
      <alignment horizontal="center"/>
    </xf>
    <xf numFmtId="0" fontId="8" fillId="3" borderId="1" xfId="0" applyFont="1" applyFill="1" applyBorder="1" applyAlignment="1">
      <alignment horizontal="center"/>
    </xf>
    <xf numFmtId="9" fontId="10" fillId="4" borderId="1" xfId="1" applyFont="1" applyFill="1" applyBorder="1" applyAlignment="1">
      <alignment horizontal="center"/>
    </xf>
    <xf numFmtId="14" fontId="8" fillId="3" borderId="1" xfId="0" applyNumberFormat="1" applyFont="1" applyFill="1" applyBorder="1" applyAlignment="1">
      <alignment horizontal="center"/>
    </xf>
    <xf numFmtId="0" fontId="9" fillId="2" borderId="0" xfId="0" applyFont="1" applyFill="1" applyBorder="1" applyAlignment="1">
      <alignment horizontal="center"/>
    </xf>
    <xf numFmtId="0" fontId="10" fillId="0" borderId="9" xfId="0" applyFont="1" applyFill="1" applyBorder="1" applyAlignment="1">
      <alignment horizontal="left" vertical="top" wrapText="1"/>
    </xf>
    <xf numFmtId="0" fontId="8" fillId="3" borderId="1" xfId="0" applyFont="1" applyFill="1" applyBorder="1" applyAlignment="1" applyProtection="1">
      <alignment horizontal="center"/>
      <protection locked="0"/>
    </xf>
    <xf numFmtId="14" fontId="8" fillId="3" borderId="1" xfId="0" applyNumberFormat="1" applyFont="1" applyFill="1" applyBorder="1" applyAlignment="1" applyProtection="1">
      <alignment horizontal="center"/>
      <protection locked="0"/>
    </xf>
  </cellXfs>
  <cellStyles count="2">
    <cellStyle name="Normal" xfId="0" builtinId="0"/>
    <cellStyle name="Percent" xfId="1" builtinId="5"/>
  </cellStyles>
  <dxfs count="0"/>
  <tableStyles count="0" defaultTableStyle="TableStyleMedium9" defaultPivotStyle="PivotStyleLight16"/>
  <colors>
    <mruColors>
      <color rgb="FF007B3D"/>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0</xdr:col>
      <xdr:colOff>2409825</xdr:colOff>
      <xdr:row>13</xdr:row>
      <xdr:rowOff>66675</xdr:rowOff>
    </xdr:from>
    <xdr:ext cx="184731" cy="264560"/>
    <xdr:sp macro="" textlink="">
      <xdr:nvSpPr>
        <xdr:cNvPr id="4" name="TextBox 3"/>
        <xdr:cNvSpPr txBox="1"/>
      </xdr:nvSpPr>
      <xdr:spPr>
        <a:xfrm>
          <a:off x="240982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0</xdr:col>
      <xdr:colOff>4802</xdr:colOff>
      <xdr:row>11</xdr:row>
      <xdr:rowOff>119741</xdr:rowOff>
    </xdr:from>
    <xdr:ext cx="6115050" cy="5581651"/>
    <xdr:sp macro="" textlink="">
      <xdr:nvSpPr>
        <xdr:cNvPr id="6" name="TextBox 5"/>
        <xdr:cNvSpPr txBox="1"/>
      </xdr:nvSpPr>
      <xdr:spPr>
        <a:xfrm>
          <a:off x="4802" y="2349712"/>
          <a:ext cx="6115050" cy="5581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0" baseline="0">
              <a:solidFill>
                <a:sysClr val="windowText" lastClr="000000"/>
              </a:solidFill>
              <a:latin typeface="Arial" pitchFamily="34" charset="0"/>
              <a:cs typeface="Arial" pitchFamily="34" charset="0"/>
            </a:rPr>
            <a:t>To </a:t>
          </a:r>
          <a:r>
            <a:rPr lang="en-US" sz="1100" b="1" baseline="0">
              <a:solidFill>
                <a:srgbClr val="007B3D"/>
              </a:solidFill>
              <a:latin typeface="Arial" pitchFamily="34" charset="0"/>
              <a:cs typeface="Arial" pitchFamily="34" charset="0"/>
            </a:rPr>
            <a:t>calibrate flat boomsprays</a:t>
          </a:r>
          <a:r>
            <a:rPr lang="en-US" sz="1100" b="1" baseline="0">
              <a:solidFill>
                <a:sysClr val="windowText" lastClr="000000"/>
              </a:solidFill>
              <a:latin typeface="Arial" pitchFamily="34" charset="0"/>
              <a:cs typeface="Arial" pitchFamily="34" charset="0"/>
            </a:rPr>
            <a:t>, </a:t>
          </a:r>
          <a:r>
            <a:rPr lang="en-US" sz="1100" b="0" baseline="0">
              <a:solidFill>
                <a:sysClr val="windowText" lastClr="000000"/>
              </a:solidFill>
              <a:latin typeface="Arial" pitchFamily="34" charset="0"/>
              <a:cs typeface="Arial" pitchFamily="34" charset="0"/>
            </a:rPr>
            <a:t>measure output (L/min) and swath at operating at height and pressure. To calculate </a:t>
          </a:r>
          <a:r>
            <a:rPr lang="en-US" sz="1100" b="1" baseline="0">
              <a:solidFill>
                <a:sysClr val="windowText" lastClr="000000"/>
              </a:solidFill>
              <a:latin typeface="Arial" pitchFamily="34" charset="0"/>
              <a:cs typeface="Arial" pitchFamily="34" charset="0"/>
            </a:rPr>
            <a:t>the output </a:t>
          </a:r>
          <a:r>
            <a:rPr lang="en-US" sz="1100" b="0" baseline="0">
              <a:solidFill>
                <a:sysClr val="windowText" lastClr="000000"/>
              </a:solidFill>
              <a:latin typeface="Arial" pitchFamily="34" charset="0"/>
              <a:cs typeface="Arial" pitchFamily="34" charset="0"/>
            </a:rPr>
            <a:t>(L/ha) from a flat boom or boomless nozzle sprayer, use the following formula: </a:t>
          </a: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a:solidFill>
              <a:sysClr val="windowText" lastClr="000000"/>
            </a:solidFill>
            <a:latin typeface="Arial" pitchFamily="34" charset="0"/>
            <a:cs typeface="Arial" pitchFamily="34" charset="0"/>
          </a:endParaRPr>
        </a:p>
        <a:p>
          <a:r>
            <a:rPr lang="en-US" sz="1100" b="0">
              <a:solidFill>
                <a:sysClr val="windowText" lastClr="000000"/>
              </a:solidFill>
              <a:latin typeface="Arial" pitchFamily="34" charset="0"/>
              <a:cs typeface="Arial" pitchFamily="34" charset="0"/>
            </a:rPr>
            <a:t>*width/nozzle can be either nozzle spacing</a:t>
          </a:r>
          <a:r>
            <a:rPr lang="en-US" sz="1100" b="0" baseline="0">
              <a:solidFill>
                <a:sysClr val="windowText" lastClr="000000"/>
              </a:solidFill>
              <a:latin typeface="Arial" pitchFamily="34" charset="0"/>
              <a:cs typeface="Arial" pitchFamily="34" charset="0"/>
            </a:rPr>
            <a:t> per nozzle (m) OR spray width per nozzle (m)</a:t>
          </a:r>
        </a:p>
        <a:p>
          <a:endParaRPr lang="en-US" sz="1100" b="0" baseline="0">
            <a:solidFill>
              <a:sysClr val="windowText" lastClr="000000"/>
            </a:solidFill>
            <a:latin typeface="Arial" pitchFamily="34" charset="0"/>
            <a:cs typeface="Arial" pitchFamily="34" charset="0"/>
          </a:endParaRPr>
        </a:p>
        <a:p>
          <a:r>
            <a:rPr lang="en-US" sz="1100" b="0" baseline="0">
              <a:solidFill>
                <a:sysClr val="windowText" lastClr="000000"/>
              </a:solidFill>
              <a:latin typeface="Arial" pitchFamily="34" charset="0"/>
              <a:cs typeface="Arial" pitchFamily="34" charset="0"/>
            </a:rPr>
            <a:t>For</a:t>
          </a:r>
          <a:r>
            <a:rPr lang="en-US" sz="1100" b="1" baseline="0">
              <a:solidFill>
                <a:sysClr val="windowText" lastClr="000000"/>
              </a:solidFill>
              <a:latin typeface="Arial" pitchFamily="34" charset="0"/>
              <a:cs typeface="Arial" pitchFamily="34" charset="0"/>
            </a:rPr>
            <a:t> </a:t>
          </a:r>
          <a:r>
            <a:rPr lang="en-US" sz="1100" b="1" baseline="0">
              <a:solidFill>
                <a:srgbClr val="007B3D"/>
              </a:solidFill>
              <a:latin typeface="Arial" pitchFamily="34" charset="0"/>
              <a:cs typeface="Arial" pitchFamily="34" charset="0"/>
            </a:rPr>
            <a:t>flat boomsprays</a:t>
          </a:r>
          <a:r>
            <a:rPr lang="en-US" sz="1100" b="0" baseline="0">
              <a:solidFill>
                <a:sysClr val="windowText" lastClr="000000"/>
              </a:solidFill>
              <a:latin typeface="Arial" pitchFamily="34" charset="0"/>
              <a:cs typeface="Arial" pitchFamily="34" charset="0"/>
            </a:rPr>
            <a:t>, the volume of chemical to add to the tank can be calculated using: </a:t>
          </a: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r>
            <a:rPr lang="en-US" sz="1100" b="0" baseline="0">
              <a:solidFill>
                <a:sysClr val="windowText" lastClr="000000"/>
              </a:solidFill>
              <a:latin typeface="Arial" pitchFamily="34" charset="0"/>
              <a:cs typeface="Arial" pitchFamily="34" charset="0"/>
            </a:rPr>
            <a:t>For</a:t>
          </a:r>
          <a:r>
            <a:rPr lang="en-US" sz="1100" b="1" baseline="0">
              <a:solidFill>
                <a:sysClr val="windowText" lastClr="000000"/>
              </a:solidFill>
              <a:latin typeface="Arial" pitchFamily="34" charset="0"/>
              <a:cs typeface="Arial" pitchFamily="34" charset="0"/>
            </a:rPr>
            <a:t> </a:t>
          </a:r>
          <a:r>
            <a:rPr lang="en-US" sz="1100" b="1" baseline="0">
              <a:solidFill>
                <a:srgbClr val="007B3D"/>
              </a:solidFill>
              <a:latin typeface="Arial" pitchFamily="34" charset="0"/>
              <a:cs typeface="Arial" pitchFamily="34" charset="0"/>
            </a:rPr>
            <a:t>boomless nozzle sprayers, </a:t>
          </a:r>
          <a:r>
            <a:rPr lang="en-US" sz="1100" b="0" baseline="0">
              <a:solidFill>
                <a:sysClr val="windowText" lastClr="000000"/>
              </a:solidFill>
              <a:latin typeface="Arial" pitchFamily="34" charset="0"/>
              <a:cs typeface="Arial" pitchFamily="34" charset="0"/>
            </a:rPr>
            <a:t>a double overlap spray pattern must be used. Double overlap means that half the previously sprayed area must be resprayed with the next pass. A good reminder is for the spray on one side to always reach the previous wheel tracks. For double overlap, use the following formula: </a:t>
          </a: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r>
            <a:rPr lang="en-US" sz="1100" b="0" baseline="0">
              <a:solidFill>
                <a:sysClr val="windowText" lastClr="000000"/>
              </a:solidFill>
              <a:latin typeface="Arial" pitchFamily="34" charset="0"/>
              <a:cs typeface="Arial" pitchFamily="34" charset="0"/>
            </a:rPr>
            <a:t>To calculate the Amount to add to the tank, use the following formula: </a:t>
          </a: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endParaRPr lang="en-US" sz="1100" b="0" baseline="0">
            <a:solidFill>
              <a:sysClr val="windowText" lastClr="000000"/>
            </a:solidFill>
            <a:latin typeface="Arial" pitchFamily="34" charset="0"/>
            <a:cs typeface="Arial" pitchFamily="34" charset="0"/>
          </a:endParaRPr>
        </a:p>
        <a:p>
          <a:r>
            <a:rPr lang="en-US" sz="1100" b="1" baseline="0">
              <a:solidFill>
                <a:sysClr val="windowText" lastClr="000000"/>
              </a:solidFill>
              <a:latin typeface="Arial" pitchFamily="34" charset="0"/>
              <a:cs typeface="Arial" pitchFamily="34" charset="0"/>
            </a:rPr>
            <a:t>NB </a:t>
          </a:r>
          <a:r>
            <a:rPr lang="en-US" sz="1100" b="0" baseline="0">
              <a:solidFill>
                <a:sysClr val="windowText" lastClr="000000"/>
              </a:solidFill>
              <a:latin typeface="Arial" pitchFamily="34" charset="0"/>
              <a:cs typeface="Arial" pitchFamily="34" charset="0"/>
            </a:rPr>
            <a:t>The units of weight or volume for the Rate is the same for the Amount to add</a:t>
          </a:r>
          <a:endParaRPr lang="en-US" sz="1100" b="1" baseline="0">
            <a:solidFill>
              <a:sysClr val="windowText" lastClr="000000"/>
            </a:solidFill>
            <a:latin typeface="Arial" pitchFamily="34" charset="0"/>
            <a:cs typeface="Arial" pitchFamily="34" charset="0"/>
          </a:endParaRPr>
        </a:p>
      </xdr:txBody>
    </xdr:sp>
    <xdr:clientData/>
  </xdr:oneCellAnchor>
  <xdr:twoCellAnchor>
    <xdr:from>
      <xdr:col>0</xdr:col>
      <xdr:colOff>0</xdr:colOff>
      <xdr:row>0</xdr:row>
      <xdr:rowOff>47626</xdr:rowOff>
    </xdr:from>
    <xdr:to>
      <xdr:col>0</xdr:col>
      <xdr:colOff>6134100</xdr:colOff>
      <xdr:row>48</xdr:row>
      <xdr:rowOff>184075</xdr:rowOff>
    </xdr:to>
    <xdr:grpSp>
      <xdr:nvGrpSpPr>
        <xdr:cNvPr id="14" name="Group 13"/>
        <xdr:cNvGrpSpPr/>
      </xdr:nvGrpSpPr>
      <xdr:grpSpPr>
        <a:xfrm>
          <a:off x="0" y="47626"/>
          <a:ext cx="6134100" cy="9414920"/>
          <a:chOff x="0" y="47626"/>
          <a:chExt cx="6134100" cy="9410547"/>
        </a:xfrm>
      </xdr:grpSpPr>
      <xdr:sp macro="" textlink="">
        <xdr:nvSpPr>
          <xdr:cNvPr id="5" name="TextBox 4"/>
          <xdr:cNvSpPr txBox="1"/>
        </xdr:nvSpPr>
        <xdr:spPr>
          <a:xfrm>
            <a:off x="0" y="732894"/>
            <a:ext cx="4586941" cy="1628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ysClr val="windowText" lastClr="000000"/>
                </a:solidFill>
                <a:latin typeface="Arial" pitchFamily="34" charset="0"/>
                <a:cs typeface="Arial" pitchFamily="34" charset="0"/>
              </a:rPr>
              <a:t>A flat boomspray will provide the best spray coverage on the weed but is limited to flat, even terrain.</a:t>
            </a:r>
            <a:r>
              <a:rPr lang="en-US" sz="1100" baseline="0">
                <a:solidFill>
                  <a:sysClr val="windowText" lastClr="000000"/>
                </a:solidFill>
                <a:latin typeface="Arial" pitchFamily="34" charset="0"/>
                <a:cs typeface="Arial" pitchFamily="34" charset="0"/>
              </a:rPr>
              <a:t> Boomless nozzles are useful in rough, uneven terrain or where large vegetation can damage a flat boom. Boomless nozzle sprayers also allow treatment along fencelines. Both must be setup and calibrated correctly.</a:t>
            </a:r>
          </a:p>
          <a:p>
            <a:endParaRPr lang="en-US" sz="1100" baseline="0">
              <a:solidFill>
                <a:sysClr val="windowText" lastClr="000000"/>
              </a:solidFill>
              <a:latin typeface="Arial" pitchFamily="34" charset="0"/>
              <a:cs typeface="Arial" pitchFamily="34" charset="0"/>
            </a:endParaRPr>
          </a:p>
          <a:p>
            <a:r>
              <a:rPr lang="en-US" sz="1100" b="1" baseline="0">
                <a:solidFill>
                  <a:sysClr val="windowText" lastClr="000000"/>
                </a:solidFill>
                <a:latin typeface="Arial" pitchFamily="34" charset="0"/>
                <a:cs typeface="Arial" pitchFamily="34" charset="0"/>
              </a:rPr>
              <a:t>Boom height </a:t>
            </a:r>
            <a:r>
              <a:rPr lang="en-US" sz="1100" baseline="0">
                <a:solidFill>
                  <a:sysClr val="windowText" lastClr="000000"/>
                </a:solidFill>
                <a:latin typeface="Arial" pitchFamily="34" charset="0"/>
                <a:cs typeface="Arial" pitchFamily="34" charset="0"/>
              </a:rPr>
              <a:t>will change the swath and affects of wind generated drift. Set the flat boom at a height of 0.5m above the canopy top. Boomless nozzle sprayers can be set at 0.5m - 1.0m above the canopy top.  </a:t>
            </a:r>
          </a:p>
          <a:p>
            <a:endParaRPr lang="en-US" sz="1100" baseline="0">
              <a:solidFill>
                <a:sysClr val="windowText" lastClr="000000"/>
              </a:solidFill>
            </a:endParaRPr>
          </a:p>
          <a:p>
            <a:endParaRPr lang="en-US" sz="1100" b="0" baseline="0">
              <a:solidFill>
                <a:sysClr val="windowText" lastClr="000000"/>
              </a:solidFill>
            </a:endParaRPr>
          </a:p>
          <a:p>
            <a:endParaRPr lang="en-US" sz="1100" b="0">
              <a:solidFill>
                <a:sysClr val="windowText" lastClr="000000"/>
              </a:solidFill>
            </a:endParaRPr>
          </a:p>
        </xdr:txBody>
      </xdr:sp>
      <xdr:pic>
        <xdr:nvPicPr>
          <xdr:cNvPr id="7" name="Picture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143000" y="2831746"/>
            <a:ext cx="3745356" cy="638175"/>
          </a:xfrm>
          <a:prstGeom prst="rect">
            <a:avLst/>
          </a:prstGeom>
        </xdr:spPr>
      </xdr:pic>
      <xdr:pic>
        <xdr:nvPicPr>
          <xdr:cNvPr id="8" name="Picture 7"/>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1131234" y="3986637"/>
            <a:ext cx="3752290" cy="679587"/>
          </a:xfrm>
          <a:prstGeom prst="rect">
            <a:avLst/>
          </a:prstGeom>
        </xdr:spPr>
      </xdr:pic>
      <xdr:pic>
        <xdr:nvPicPr>
          <xdr:cNvPr id="9" name="Picture 8"/>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blip>
          <a:stretch>
            <a:fillRect/>
          </a:stretch>
        </xdr:blipFill>
        <xdr:spPr>
          <a:xfrm>
            <a:off x="1085690" y="5340983"/>
            <a:ext cx="4314265" cy="667810"/>
          </a:xfrm>
          <a:prstGeom prst="rect">
            <a:avLst/>
          </a:prstGeom>
        </xdr:spPr>
      </xdr:pic>
      <xdr:pic>
        <xdr:nvPicPr>
          <xdr:cNvPr id="10" name="Picture 9"/>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blip>
          <a:stretch>
            <a:fillRect/>
          </a:stretch>
        </xdr:blipFill>
        <xdr:spPr>
          <a:xfrm>
            <a:off x="1060397" y="6392893"/>
            <a:ext cx="4448735" cy="712012"/>
          </a:xfrm>
          <a:prstGeom prst="rect">
            <a:avLst/>
          </a:prstGeom>
        </xdr:spPr>
      </xdr:pic>
      <xdr:pic>
        <xdr:nvPicPr>
          <xdr:cNvPr id="11" name="Picture 10" descr="Green Endorser.jpg"/>
          <xdr:cNvPicPr>
            <a:picLocks noChangeAspect="1"/>
          </xdr:cNvPicPr>
        </xdr:nvPicPr>
        <xdr:blipFill>
          <a:blip xmlns:r="http://schemas.openxmlformats.org/officeDocument/2006/relationships" r:embed="rId5" cstate="print"/>
          <a:stretch>
            <a:fillRect/>
          </a:stretch>
        </xdr:blipFill>
        <xdr:spPr>
          <a:xfrm>
            <a:off x="0" y="8319244"/>
            <a:ext cx="6134100" cy="1138929"/>
          </a:xfrm>
          <a:prstGeom prst="rect">
            <a:avLst/>
          </a:prstGeom>
        </xdr:spPr>
      </xdr:pic>
      <xdr:pic>
        <xdr:nvPicPr>
          <xdr:cNvPr id="12" name="Picture 11" descr="SEMPRA_Logo.jpg"/>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blip>
          <a:stretch>
            <a:fillRect/>
          </a:stretch>
        </xdr:blipFill>
        <xdr:spPr>
          <a:xfrm>
            <a:off x="4508840" y="47626"/>
            <a:ext cx="1529559" cy="1387398"/>
          </a:xfrm>
          <a:prstGeom prst="rect">
            <a:avLst/>
          </a:prstGeom>
        </xdr:spPr>
      </xdr:pic>
      <xdr:pic>
        <xdr:nvPicPr>
          <xdr:cNvPr id="13" name="Picture 12" descr="Banjo_logo.jpg"/>
          <xdr:cNvPicPr>
            <a:picLocks noChangeAspect="1"/>
          </xdr:cNvPicPr>
        </xdr:nvPicPr>
        <xdr:blipFill>
          <a:blip xmlns:r="http://schemas.openxmlformats.org/officeDocument/2006/relationships" r:embed="rId7" cstate="print">
            <a:clrChange>
              <a:clrFrom>
                <a:srgbClr val="FFFFFE"/>
              </a:clrFrom>
              <a:clrTo>
                <a:srgbClr val="FFFFFE">
                  <a:alpha val="0"/>
                </a:srgbClr>
              </a:clrTo>
            </a:clrChange>
          </a:blip>
          <a:stretch>
            <a:fillRect/>
          </a:stretch>
        </xdr:blipFill>
        <xdr:spPr>
          <a:xfrm>
            <a:off x="4552949" y="1473123"/>
            <a:ext cx="1506021" cy="590550"/>
          </a:xfrm>
          <a:prstGeom prst="rect">
            <a:avLst/>
          </a:prstGeom>
        </xdr:spPr>
      </xdr:pic>
      <xdr:sp macro="" textlink="">
        <xdr:nvSpPr>
          <xdr:cNvPr id="2049" name="Text Box 1"/>
          <xdr:cNvSpPr txBox="1">
            <a:spLocks noChangeArrowheads="1"/>
          </xdr:cNvSpPr>
        </xdr:nvSpPr>
        <xdr:spPr bwMode="auto">
          <a:xfrm>
            <a:off x="2534" y="7400396"/>
            <a:ext cx="6047014" cy="90487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00000"/>
                </a:solidFill>
                <a:latin typeface="Calibri"/>
              </a:rPr>
              <a:t>The information and recommendations set out in this document are no substitute for professional or expert advice and are based on tests and data believed to be reliable at the time of publication. Results may vary, as the use and application of the products is beyond our control and may be subject to climatic, geographical or biological variables, and/or developed resistance. To the maximum extent permitted by law, Nufarm Australia Limited disclaims all warranties of any kind, whether express or implied, including but not limited to any warranty that the information is up-to-date, complete, true, legally compliant, accurate, non-misleading or suitable. </a:t>
            </a:r>
          </a:p>
          <a:p>
            <a:pPr algn="l" rtl="0">
              <a:defRPr sz="1000"/>
            </a:pPr>
            <a:r>
              <a:rPr lang="en-US" sz="800" b="0" i="0" u="none" strike="noStrike" baseline="0">
                <a:solidFill>
                  <a:srgbClr val="000000"/>
                </a:solidFill>
                <a:latin typeface="Calibri"/>
              </a:rPr>
              <a:t>© 2017 Nufarm Australia Ltd. All trademarks (®</a:t>
            </a:r>
            <a:r>
              <a:rPr lang="en-US" sz="800" b="0" i="0" u="none" strike="noStrike" baseline="0">
                <a:solidFill>
                  <a:srgbClr val="000000"/>
                </a:solidFill>
                <a:latin typeface="Times New Roman"/>
                <a:cs typeface="Times New Roman"/>
              </a:rPr>
              <a:t>,</a:t>
            </a:r>
            <a:r>
              <a:rPr lang="en-US" sz="800" b="0" i="0" u="none" strike="noStrike" baseline="0">
                <a:solidFill>
                  <a:srgbClr val="000000"/>
                </a:solidFill>
                <a:latin typeface="Calibri"/>
              </a:rPr>
              <a:t>™) are owned by Nufarm Australia Ltd or used under license.</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grpSp>
    <xdr:clientData/>
  </xdr:twoCellAnchor>
  <xdr:twoCellAnchor>
    <xdr:from>
      <xdr:col>0</xdr:col>
      <xdr:colOff>414619</xdr:colOff>
      <xdr:row>23</xdr:row>
      <xdr:rowOff>67235</xdr:rowOff>
    </xdr:from>
    <xdr:to>
      <xdr:col>0</xdr:col>
      <xdr:colOff>5502090</xdr:colOff>
      <xdr:row>23</xdr:row>
      <xdr:rowOff>67235</xdr:rowOff>
    </xdr:to>
    <xdr:cxnSp macro="">
      <xdr:nvCxnSpPr>
        <xdr:cNvPr id="18" name="Straight Connector 17"/>
        <xdr:cNvCxnSpPr/>
      </xdr:nvCxnSpPr>
      <xdr:spPr>
        <a:xfrm>
          <a:off x="414619" y="4583206"/>
          <a:ext cx="5087471" cy="0"/>
        </a:xfrm>
        <a:prstGeom prst="line">
          <a:avLst/>
        </a:prstGeom>
        <a:ln>
          <a:solidFill>
            <a:srgbClr val="007B3D"/>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6432</xdr:colOff>
      <xdr:row>44</xdr:row>
      <xdr:rowOff>148120</xdr:rowOff>
    </xdr:from>
    <xdr:to>
      <xdr:col>6</xdr:col>
      <xdr:colOff>676276</xdr:colOff>
      <xdr:row>49</xdr:row>
      <xdr:rowOff>167951</xdr:rowOff>
    </xdr:to>
    <xdr:pic>
      <xdr:nvPicPr>
        <xdr:cNvPr id="2" name="Picture 1" descr="White Endorser.png"/>
        <xdr:cNvPicPr>
          <a:picLocks noChangeAspect="1"/>
        </xdr:cNvPicPr>
      </xdr:nvPicPr>
      <xdr:blipFill>
        <a:blip xmlns:r="http://schemas.openxmlformats.org/officeDocument/2006/relationships" r:embed="rId1" cstate="print"/>
        <a:stretch>
          <a:fillRect/>
        </a:stretch>
      </xdr:blipFill>
      <xdr:spPr>
        <a:xfrm>
          <a:off x="6432" y="8625370"/>
          <a:ext cx="5318044" cy="924706"/>
        </a:xfrm>
        <a:prstGeom prst="rect">
          <a:avLst/>
        </a:prstGeom>
      </xdr:spPr>
    </xdr:pic>
    <xdr:clientData/>
  </xdr:twoCellAnchor>
  <xdr:oneCellAnchor>
    <xdr:from>
      <xdr:col>0</xdr:col>
      <xdr:colOff>794146</xdr:colOff>
      <xdr:row>0</xdr:row>
      <xdr:rowOff>234554</xdr:rowOff>
    </xdr:from>
    <xdr:ext cx="3842334" cy="264560"/>
    <xdr:sp macro="" textlink="">
      <xdr:nvSpPr>
        <xdr:cNvPr id="3" name="TextBox 2"/>
        <xdr:cNvSpPr txBox="1"/>
      </xdr:nvSpPr>
      <xdr:spPr>
        <a:xfrm>
          <a:off x="794146" y="234554"/>
          <a:ext cx="3842334" cy="26456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7B3D"/>
              </a:solidFill>
            </a:rPr>
            <a:t>Green cells require data entry </a:t>
          </a:r>
          <a:r>
            <a:rPr lang="en-US" sz="1100" b="1" baseline="0">
              <a:solidFill>
                <a:srgbClr val="007B3D"/>
              </a:solidFill>
            </a:rPr>
            <a:t> - </a:t>
          </a:r>
          <a:r>
            <a:rPr lang="en-US" sz="1100" b="1">
              <a:solidFill>
                <a:srgbClr val="FFC000"/>
              </a:solidFill>
            </a:rPr>
            <a:t>Yellow cells will calculate data</a:t>
          </a:r>
          <a:r>
            <a:rPr lang="en-US" sz="1100" b="1">
              <a:solidFill>
                <a:srgbClr val="007B3D"/>
              </a:solidFill>
            </a:rPr>
            <a:t> </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6432</xdr:colOff>
      <xdr:row>44</xdr:row>
      <xdr:rowOff>148120</xdr:rowOff>
    </xdr:from>
    <xdr:to>
      <xdr:col>6</xdr:col>
      <xdr:colOff>676276</xdr:colOff>
      <xdr:row>49</xdr:row>
      <xdr:rowOff>167951</xdr:rowOff>
    </xdr:to>
    <xdr:pic>
      <xdr:nvPicPr>
        <xdr:cNvPr id="2" name="Picture 1" descr="White Endorser.png"/>
        <xdr:cNvPicPr>
          <a:picLocks noChangeAspect="1"/>
        </xdr:cNvPicPr>
      </xdr:nvPicPr>
      <xdr:blipFill>
        <a:blip xmlns:r="http://schemas.openxmlformats.org/officeDocument/2006/relationships" r:embed="rId1" cstate="print"/>
        <a:stretch>
          <a:fillRect/>
        </a:stretch>
      </xdr:blipFill>
      <xdr:spPr>
        <a:xfrm>
          <a:off x="6432" y="8520595"/>
          <a:ext cx="5318044" cy="924706"/>
        </a:xfrm>
        <a:prstGeom prst="rect">
          <a:avLst/>
        </a:prstGeom>
      </xdr:spPr>
    </xdr:pic>
    <xdr:clientData/>
  </xdr:twoCellAnchor>
  <xdr:oneCellAnchor>
    <xdr:from>
      <xdr:col>0</xdr:col>
      <xdr:colOff>794146</xdr:colOff>
      <xdr:row>0</xdr:row>
      <xdr:rowOff>234554</xdr:rowOff>
    </xdr:from>
    <xdr:ext cx="3842334" cy="264560"/>
    <xdr:sp macro="" textlink="">
      <xdr:nvSpPr>
        <xdr:cNvPr id="3" name="TextBox 2"/>
        <xdr:cNvSpPr txBox="1"/>
      </xdr:nvSpPr>
      <xdr:spPr>
        <a:xfrm>
          <a:off x="794146" y="234554"/>
          <a:ext cx="3842334" cy="26456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7B3D"/>
              </a:solidFill>
            </a:rPr>
            <a:t>Green cells require data entry </a:t>
          </a:r>
          <a:r>
            <a:rPr lang="en-US" sz="1100" b="1" baseline="0">
              <a:solidFill>
                <a:srgbClr val="007B3D"/>
              </a:solidFill>
            </a:rPr>
            <a:t> - </a:t>
          </a:r>
          <a:r>
            <a:rPr lang="en-US" sz="1100" b="1">
              <a:solidFill>
                <a:srgbClr val="FFC000"/>
              </a:solidFill>
            </a:rPr>
            <a:t>Yellow cells will calculate data</a:t>
          </a:r>
          <a:r>
            <a:rPr lang="en-US" sz="1100" b="1">
              <a:solidFill>
                <a:srgbClr val="007B3D"/>
              </a:solidFill>
            </a:rPr>
            <a:t>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49"/>
  <sheetViews>
    <sheetView tabSelected="1" zoomScale="85" zoomScaleNormal="85" workbookViewId="0">
      <selection activeCell="A2" sqref="A2"/>
    </sheetView>
  </sheetViews>
  <sheetFormatPr defaultColWidth="9.140625" defaultRowHeight="15"/>
  <cols>
    <col min="1" max="1" width="92.140625" style="1" customWidth="1"/>
    <col min="2" max="16384" width="9.140625" style="1"/>
  </cols>
  <sheetData>
    <row r="1" spans="1:1">
      <c r="A1" s="2"/>
    </row>
    <row r="2" spans="1:1" ht="20.25">
      <c r="A2" s="3" t="s">
        <v>36</v>
      </c>
    </row>
    <row r="3" spans="1:1" ht="20.25">
      <c r="A3" s="3" t="s">
        <v>37</v>
      </c>
    </row>
    <row r="4" spans="1:1">
      <c r="A4" s="2"/>
    </row>
    <row r="5" spans="1:1">
      <c r="A5" s="4"/>
    </row>
    <row r="6" spans="1:1">
      <c r="A6" s="2"/>
    </row>
    <row r="7" spans="1:1">
      <c r="A7" s="2"/>
    </row>
    <row r="8" spans="1:1">
      <c r="A8" s="2"/>
    </row>
    <row r="9" spans="1:1">
      <c r="A9" s="2"/>
    </row>
    <row r="10" spans="1:1">
      <c r="A10" s="2"/>
    </row>
    <row r="11" spans="1:1">
      <c r="A11" s="2"/>
    </row>
    <row r="12" spans="1:1">
      <c r="A12" s="2"/>
    </row>
    <row r="13" spans="1:1">
      <c r="A13" s="2"/>
    </row>
    <row r="14" spans="1:1">
      <c r="A14" s="2"/>
    </row>
    <row r="15" spans="1:1">
      <c r="A15" s="2"/>
    </row>
    <row r="16" spans="1:1">
      <c r="A16" s="2"/>
    </row>
    <row r="17" spans="1:1">
      <c r="A17" s="2"/>
    </row>
    <row r="18" spans="1:1">
      <c r="A18" s="2"/>
    </row>
    <row r="19" spans="1:1">
      <c r="A19" s="2"/>
    </row>
    <row r="20" spans="1:1">
      <c r="A20" s="2"/>
    </row>
    <row r="21" spans="1:1">
      <c r="A21" s="5"/>
    </row>
    <row r="22" spans="1:1">
      <c r="A22" s="5"/>
    </row>
    <row r="23" spans="1:1">
      <c r="A23" s="5"/>
    </row>
    <row r="24" spans="1:1">
      <c r="A24" s="5"/>
    </row>
    <row r="25" spans="1:1">
      <c r="A25" s="5"/>
    </row>
    <row r="26" spans="1:1">
      <c r="A26" s="6"/>
    </row>
    <row r="27" spans="1:1">
      <c r="A27" s="7"/>
    </row>
    <row r="28" spans="1:1">
      <c r="A28" s="5"/>
    </row>
    <row r="29" spans="1:1">
      <c r="A29" s="7"/>
    </row>
    <row r="30" spans="1:1">
      <c r="A30" s="2"/>
    </row>
    <row r="31" spans="1:1">
      <c r="A31" s="2"/>
    </row>
    <row r="32" spans="1:1">
      <c r="A32" s="2"/>
    </row>
    <row r="33" spans="1:1">
      <c r="A33" s="2"/>
    </row>
    <row r="34" spans="1:1">
      <c r="A34" s="5"/>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8"/>
    </row>
    <row r="45" spans="1:1">
      <c r="A45" s="8"/>
    </row>
    <row r="46" spans="1:1">
      <c r="A46" s="8"/>
    </row>
    <row r="47" spans="1:1">
      <c r="A47" s="8"/>
    </row>
    <row r="48" spans="1:1">
      <c r="A48" s="8"/>
    </row>
    <row r="49" spans="1:1">
      <c r="A49" s="2"/>
    </row>
  </sheetData>
  <sheetProtection password="E9B3" sheet="1" objects="1" scenarios="1"/>
  <pageMargins left="0.7" right="0.7" top="0.75" bottom="0.75" header="0.3" footer="0.3"/>
  <pageSetup paperSize="9" orientation="portrait" verticalDpi="599" r:id="rId1"/>
  <drawing r:id="rId2"/>
</worksheet>
</file>

<file path=xl/worksheets/sheet2.xml><?xml version="1.0" encoding="utf-8"?>
<worksheet xmlns="http://schemas.openxmlformats.org/spreadsheetml/2006/main" xmlns:r="http://schemas.openxmlformats.org/officeDocument/2006/relationships">
  <dimension ref="A1:J50"/>
  <sheetViews>
    <sheetView zoomScaleNormal="100" workbookViewId="0">
      <selection activeCell="A41" sqref="A41:G41"/>
    </sheetView>
  </sheetViews>
  <sheetFormatPr defaultColWidth="9.140625" defaultRowHeight="14.25"/>
  <cols>
    <col min="1" max="1" width="23.7109375" style="15" bestFit="1" customWidth="1"/>
    <col min="2" max="2" width="10.42578125" style="15" customWidth="1"/>
    <col min="3" max="3" width="8" style="15" bestFit="1" customWidth="1"/>
    <col min="4" max="4" width="9.140625" style="15"/>
    <col min="5" max="5" width="8" style="15" bestFit="1" customWidth="1"/>
    <col min="6" max="7" width="10.42578125" style="15" customWidth="1"/>
    <col min="8" max="16384" width="9.140625" style="15"/>
  </cols>
  <sheetData>
    <row r="1" spans="1:10" ht="20.25">
      <c r="A1" s="61" t="s">
        <v>0</v>
      </c>
      <c r="B1" s="61"/>
      <c r="C1" s="61"/>
      <c r="D1" s="61"/>
      <c r="E1" s="61"/>
      <c r="F1" s="61"/>
      <c r="G1" s="61"/>
      <c r="H1" s="14"/>
    </row>
    <row r="2" spans="1:10" ht="20.25">
      <c r="A2" s="37"/>
      <c r="B2" s="37"/>
      <c r="C2" s="37"/>
      <c r="D2" s="37"/>
      <c r="E2" s="37"/>
      <c r="F2" s="37"/>
      <c r="G2" s="37"/>
      <c r="H2" s="14"/>
    </row>
    <row r="3" spans="1:10" ht="15">
      <c r="A3" s="16" t="s">
        <v>13</v>
      </c>
      <c r="B3" s="58" t="s">
        <v>41</v>
      </c>
      <c r="C3" s="58"/>
      <c r="D3" s="58"/>
      <c r="E3" s="58"/>
      <c r="F3" s="58"/>
      <c r="G3" s="58"/>
      <c r="H3" s="14"/>
      <c r="I3" s="14"/>
      <c r="J3" s="14"/>
    </row>
    <row r="4" spans="1:10" ht="15">
      <c r="A4" s="16" t="s">
        <v>14</v>
      </c>
      <c r="B4" s="58" t="s">
        <v>38</v>
      </c>
      <c r="C4" s="58"/>
      <c r="D4" s="58" t="s">
        <v>39</v>
      </c>
      <c r="E4" s="58"/>
      <c r="F4" s="58" t="s">
        <v>40</v>
      </c>
      <c r="G4" s="58"/>
      <c r="H4" s="14"/>
      <c r="I4" s="14"/>
      <c r="J4" s="14"/>
    </row>
    <row r="5" spans="1:10" ht="15">
      <c r="A5" s="16" t="s">
        <v>15</v>
      </c>
      <c r="B5" s="60">
        <v>42410</v>
      </c>
      <c r="C5" s="60"/>
      <c r="D5" s="60"/>
      <c r="E5" s="60"/>
      <c r="F5" s="60"/>
      <c r="G5" s="60"/>
      <c r="H5" s="17"/>
      <c r="I5" s="17"/>
      <c r="J5" s="14"/>
    </row>
    <row r="6" spans="1:10" ht="15">
      <c r="A6" s="16" t="s">
        <v>16</v>
      </c>
      <c r="B6" s="58" t="s">
        <v>31</v>
      </c>
      <c r="C6" s="58"/>
      <c r="D6" s="58"/>
      <c r="E6" s="58"/>
      <c r="F6" s="58"/>
      <c r="G6" s="58"/>
      <c r="H6" s="18"/>
      <c r="I6" s="18"/>
      <c r="J6" s="14"/>
    </row>
    <row r="7" spans="1:10" ht="15">
      <c r="A7" s="16" t="s">
        <v>1</v>
      </c>
      <c r="B7" s="13">
        <v>2.7</v>
      </c>
      <c r="C7" s="19" t="s">
        <v>43</v>
      </c>
      <c r="D7" s="13">
        <v>3.5</v>
      </c>
      <c r="E7" s="19" t="s">
        <v>43</v>
      </c>
      <c r="F7" s="13">
        <v>3.5</v>
      </c>
      <c r="G7" s="19" t="s">
        <v>43</v>
      </c>
      <c r="H7" s="14"/>
    </row>
    <row r="8" spans="1:10" ht="15">
      <c r="A8" s="16" t="s">
        <v>35</v>
      </c>
      <c r="B8" s="13">
        <v>1600</v>
      </c>
      <c r="C8" s="19" t="s">
        <v>42</v>
      </c>
      <c r="D8" s="13">
        <v>1600</v>
      </c>
      <c r="E8" s="19" t="s">
        <v>42</v>
      </c>
      <c r="F8" s="13">
        <v>1600</v>
      </c>
      <c r="G8" s="19" t="s">
        <v>42</v>
      </c>
      <c r="H8" s="14"/>
    </row>
    <row r="9" spans="1:10" ht="15">
      <c r="A9" s="16" t="s">
        <v>2</v>
      </c>
      <c r="B9" s="9">
        <v>53</v>
      </c>
      <c r="C9" s="16" t="s">
        <v>4</v>
      </c>
      <c r="D9" s="9">
        <v>53</v>
      </c>
      <c r="E9" s="16" t="s">
        <v>4</v>
      </c>
      <c r="F9" s="9">
        <v>60</v>
      </c>
      <c r="G9" s="16" t="s">
        <v>4</v>
      </c>
      <c r="H9" s="14"/>
    </row>
    <row r="10" spans="1:10" ht="15">
      <c r="A10" s="16" t="s">
        <v>8</v>
      </c>
      <c r="B10" s="10">
        <v>6.8</v>
      </c>
      <c r="C10" s="16" t="s">
        <v>11</v>
      </c>
      <c r="D10" s="10">
        <f>(100/D9)*3.6</f>
        <v>6.7924528301886795</v>
      </c>
      <c r="E10" s="16" t="s">
        <v>11</v>
      </c>
      <c r="F10" s="10">
        <f>(100/F9)*3.6</f>
        <v>6</v>
      </c>
      <c r="G10" s="16" t="s">
        <v>11</v>
      </c>
      <c r="H10" s="14"/>
    </row>
    <row r="11" spans="1:10" ht="15">
      <c r="A11" s="16" t="s">
        <v>3</v>
      </c>
      <c r="B11" s="9">
        <v>13.2</v>
      </c>
      <c r="C11" s="16" t="s">
        <v>26</v>
      </c>
      <c r="D11" s="9">
        <v>14.3</v>
      </c>
      <c r="E11" s="16" t="s">
        <v>26</v>
      </c>
      <c r="F11" s="11">
        <f>F12</f>
        <v>16.190000000000001</v>
      </c>
      <c r="G11" s="16" t="s">
        <v>26</v>
      </c>
      <c r="H11" s="14"/>
    </row>
    <row r="12" spans="1:10" ht="15">
      <c r="A12" s="16" t="s">
        <v>25</v>
      </c>
      <c r="B12" s="25">
        <f>(B11/B9)*60</f>
        <v>14.943396226415095</v>
      </c>
      <c r="C12" s="16" t="s">
        <v>12</v>
      </c>
      <c r="D12" s="25">
        <f>(D11/D9)*60</f>
        <v>16.188679245283019</v>
      </c>
      <c r="E12" s="16" t="s">
        <v>12</v>
      </c>
      <c r="F12" s="11">
        <v>16.190000000000001</v>
      </c>
      <c r="G12" s="16" t="s">
        <v>12</v>
      </c>
      <c r="H12" s="14"/>
    </row>
    <row r="13" spans="1:10" ht="15">
      <c r="A13" s="16" t="s">
        <v>17</v>
      </c>
      <c r="B13" s="11">
        <v>15.9</v>
      </c>
      <c r="C13" s="16" t="s">
        <v>12</v>
      </c>
      <c r="D13" s="11">
        <v>17.399999999999999</v>
      </c>
      <c r="E13" s="16" t="s">
        <v>12</v>
      </c>
      <c r="F13" s="11">
        <v>17.399999999999999</v>
      </c>
      <c r="G13" s="16" t="s">
        <v>12</v>
      </c>
      <c r="H13" s="14"/>
    </row>
    <row r="14" spans="1:10" ht="15">
      <c r="A14" s="16" t="s">
        <v>18</v>
      </c>
      <c r="B14" s="59">
        <f>(1-B13/B12)</f>
        <v>-6.4015151515151469E-2</v>
      </c>
      <c r="C14" s="59"/>
      <c r="D14" s="59">
        <f>(1-D13/D12)</f>
        <v>-7.4825174825174701E-2</v>
      </c>
      <c r="E14" s="59"/>
      <c r="F14" s="59">
        <f>(1-F13/F12)</f>
        <v>-7.4737492279184581E-2</v>
      </c>
      <c r="G14" s="59"/>
      <c r="H14" s="14"/>
    </row>
    <row r="15" spans="1:10" ht="15">
      <c r="A15" s="16" t="s">
        <v>6</v>
      </c>
      <c r="B15" s="9">
        <v>15</v>
      </c>
      <c r="C15" s="16" t="s">
        <v>7</v>
      </c>
      <c r="D15" s="9">
        <v>15</v>
      </c>
      <c r="E15" s="16" t="s">
        <v>7</v>
      </c>
      <c r="F15" s="9">
        <v>15</v>
      </c>
      <c r="G15" s="16" t="s">
        <v>7</v>
      </c>
      <c r="H15" s="14"/>
    </row>
    <row r="16" spans="1:10" ht="15">
      <c r="A16" s="16" t="s">
        <v>9</v>
      </c>
      <c r="B16" s="47">
        <f>600*B12/B15/B10</f>
        <v>87.902330743618208</v>
      </c>
      <c r="C16" s="47"/>
      <c r="D16" s="47">
        <f>600*D12/D15/D10</f>
        <v>95.333333333333343</v>
      </c>
      <c r="E16" s="47"/>
      <c r="F16" s="47">
        <f>600*F12/F15/F10</f>
        <v>107.93333333333334</v>
      </c>
      <c r="G16" s="47"/>
      <c r="H16" s="14"/>
    </row>
    <row r="17" spans="1:8" ht="15">
      <c r="A17" s="16" t="s">
        <v>27</v>
      </c>
      <c r="B17" s="26">
        <f>B15/2</f>
        <v>7.5</v>
      </c>
      <c r="C17" s="20" t="s">
        <v>7</v>
      </c>
      <c r="D17" s="26">
        <f>D15/2</f>
        <v>7.5</v>
      </c>
      <c r="E17" s="20" t="s">
        <v>7</v>
      </c>
      <c r="F17" s="26">
        <f>F15/2</f>
        <v>7.5</v>
      </c>
      <c r="G17" s="20" t="s">
        <v>7</v>
      </c>
      <c r="H17" s="14"/>
    </row>
    <row r="18" spans="1:8" ht="15">
      <c r="A18" s="16" t="s">
        <v>28</v>
      </c>
      <c r="B18" s="47">
        <f>600*B12/B17/B10</f>
        <v>175.80466148723642</v>
      </c>
      <c r="C18" s="47"/>
      <c r="D18" s="47">
        <f>600*D12/D17/D10</f>
        <v>190.66666666666669</v>
      </c>
      <c r="E18" s="47"/>
      <c r="F18" s="47">
        <f>600*F12/F17/F10</f>
        <v>215.86666666666667</v>
      </c>
      <c r="G18" s="47"/>
      <c r="H18" s="14"/>
    </row>
    <row r="19" spans="1:8">
      <c r="A19" s="48"/>
      <c r="B19" s="48"/>
      <c r="C19" s="48"/>
      <c r="D19" s="48"/>
      <c r="E19" s="48"/>
      <c r="F19" s="48"/>
      <c r="G19" s="48"/>
      <c r="H19" s="14"/>
    </row>
    <row r="20" spans="1:8">
      <c r="A20" s="49" t="s">
        <v>45</v>
      </c>
      <c r="B20" s="49"/>
      <c r="C20" s="49"/>
      <c r="D20" s="49"/>
      <c r="E20" s="49"/>
      <c r="F20" s="50" t="s">
        <v>32</v>
      </c>
      <c r="G20" s="50"/>
      <c r="H20" s="14"/>
    </row>
    <row r="21" spans="1:8">
      <c r="A21" s="49"/>
      <c r="B21" s="49"/>
      <c r="C21" s="49"/>
      <c r="D21" s="49"/>
      <c r="E21" s="49"/>
      <c r="F21" s="50"/>
      <c r="G21" s="50"/>
      <c r="H21" s="14"/>
    </row>
    <row r="22" spans="1:8">
      <c r="A22" s="49"/>
      <c r="B22" s="49"/>
      <c r="C22" s="49"/>
      <c r="D22" s="49"/>
      <c r="E22" s="49"/>
      <c r="F22" s="50"/>
      <c r="G22" s="50"/>
      <c r="H22" s="14"/>
    </row>
    <row r="23" spans="1:8">
      <c r="A23" s="49"/>
      <c r="B23" s="49"/>
      <c r="C23" s="49"/>
      <c r="D23" s="49"/>
      <c r="E23" s="49"/>
      <c r="F23" s="50"/>
      <c r="G23" s="50"/>
      <c r="H23" s="14"/>
    </row>
    <row r="24" spans="1:8">
      <c r="A24" s="49"/>
      <c r="B24" s="49"/>
      <c r="C24" s="49"/>
      <c r="D24" s="49"/>
      <c r="E24" s="49"/>
      <c r="F24" s="50"/>
      <c r="G24" s="50"/>
      <c r="H24" s="14"/>
    </row>
    <row r="25" spans="1:8">
      <c r="A25" s="34"/>
      <c r="B25" s="35"/>
      <c r="C25" s="35"/>
      <c r="D25" s="35"/>
      <c r="E25" s="36"/>
      <c r="F25" s="50"/>
      <c r="G25" s="50"/>
      <c r="H25" s="14"/>
    </row>
    <row r="26" spans="1:8" ht="14.45" customHeight="1">
      <c r="A26" s="49" t="s">
        <v>46</v>
      </c>
      <c r="B26" s="49"/>
      <c r="C26" s="49"/>
      <c r="D26" s="49"/>
      <c r="E26" s="49"/>
      <c r="F26" s="50"/>
      <c r="G26" s="50"/>
      <c r="H26" s="14"/>
    </row>
    <row r="27" spans="1:8">
      <c r="A27" s="49"/>
      <c r="B27" s="49"/>
      <c r="C27" s="49"/>
      <c r="D27" s="49"/>
      <c r="E27" s="49"/>
      <c r="F27" s="50"/>
      <c r="G27" s="50"/>
      <c r="H27" s="14"/>
    </row>
    <row r="28" spans="1:8">
      <c r="A28" s="49"/>
      <c r="B28" s="49"/>
      <c r="C28" s="49"/>
      <c r="D28" s="49"/>
      <c r="E28" s="49"/>
      <c r="F28" s="50"/>
      <c r="G28" s="50"/>
      <c r="H28" s="14"/>
    </row>
    <row r="29" spans="1:8">
      <c r="A29" s="49"/>
      <c r="B29" s="49"/>
      <c r="C29" s="49"/>
      <c r="D29" s="49"/>
      <c r="E29" s="49"/>
      <c r="F29" s="50"/>
      <c r="G29" s="50"/>
      <c r="H29" s="14"/>
    </row>
    <row r="30" spans="1:8">
      <c r="A30" s="48"/>
      <c r="B30" s="48"/>
      <c r="C30" s="48"/>
      <c r="D30" s="48"/>
      <c r="E30" s="48"/>
      <c r="F30" s="48"/>
      <c r="G30" s="48"/>
      <c r="H30" s="14"/>
    </row>
    <row r="31" spans="1:8" ht="15">
      <c r="A31" s="51" t="s">
        <v>49</v>
      </c>
      <c r="B31" s="52"/>
      <c r="C31" s="52"/>
      <c r="D31" s="52"/>
      <c r="E31" s="52"/>
      <c r="F31" s="52"/>
      <c r="G31" s="53"/>
      <c r="H31" s="14"/>
    </row>
    <row r="32" spans="1:8">
      <c r="A32" s="54" t="s">
        <v>23</v>
      </c>
      <c r="B32" s="55"/>
      <c r="C32" s="55"/>
      <c r="D32" s="55"/>
      <c r="E32" s="55"/>
      <c r="F32" s="55"/>
      <c r="G32" s="56"/>
      <c r="H32" s="14"/>
    </row>
    <row r="33" spans="1:8">
      <c r="A33" s="48"/>
      <c r="B33" s="48"/>
      <c r="C33" s="48"/>
      <c r="D33" s="48"/>
      <c r="E33" s="48"/>
      <c r="F33" s="48"/>
      <c r="G33" s="48"/>
      <c r="H33" s="14"/>
    </row>
    <row r="34" spans="1:8" ht="15">
      <c r="A34" s="21" t="s">
        <v>10</v>
      </c>
      <c r="B34" s="12">
        <v>400</v>
      </c>
      <c r="C34" s="23" t="s">
        <v>5</v>
      </c>
      <c r="D34" s="12">
        <v>400</v>
      </c>
      <c r="E34" s="23" t="s">
        <v>5</v>
      </c>
      <c r="F34" s="12">
        <v>400</v>
      </c>
      <c r="G34" s="23" t="s">
        <v>5</v>
      </c>
      <c r="H34" s="14"/>
    </row>
    <row r="35" spans="1:8" ht="15">
      <c r="A35" s="21" t="s">
        <v>29</v>
      </c>
      <c r="B35" s="27">
        <f>B34/B18</f>
        <v>2.2752525252525251</v>
      </c>
      <c r="C35" s="24" t="s">
        <v>30</v>
      </c>
      <c r="D35" s="27">
        <f>D34/D18</f>
        <v>2.0979020979020975</v>
      </c>
      <c r="E35" s="24" t="s">
        <v>30</v>
      </c>
      <c r="F35" s="27">
        <f>F34/F18</f>
        <v>1.8529956763434219</v>
      </c>
      <c r="G35" s="24" t="s">
        <v>30</v>
      </c>
      <c r="H35" s="14"/>
    </row>
    <row r="36" spans="1:8" ht="15">
      <c r="A36" s="57" t="s">
        <v>21</v>
      </c>
      <c r="B36" s="57"/>
      <c r="C36" s="57"/>
      <c r="D36" s="57"/>
      <c r="E36" s="57"/>
      <c r="F36" s="57"/>
      <c r="G36" s="57"/>
      <c r="H36" s="14"/>
    </row>
    <row r="37" spans="1:8" ht="15">
      <c r="A37" s="21" t="s">
        <v>33</v>
      </c>
      <c r="B37" s="22">
        <v>65</v>
      </c>
      <c r="C37" s="23" t="s">
        <v>19</v>
      </c>
      <c r="D37" s="22">
        <v>65</v>
      </c>
      <c r="E37" s="23" t="s">
        <v>19</v>
      </c>
      <c r="F37" s="22">
        <v>65</v>
      </c>
      <c r="G37" s="23" t="s">
        <v>19</v>
      </c>
      <c r="H37" s="14"/>
    </row>
    <row r="38" spans="1:8" ht="15">
      <c r="A38" s="21" t="s">
        <v>34</v>
      </c>
      <c r="B38" s="22">
        <v>100</v>
      </c>
      <c r="C38" s="23" t="s">
        <v>19</v>
      </c>
      <c r="D38" s="22">
        <v>100</v>
      </c>
      <c r="E38" s="23" t="s">
        <v>19</v>
      </c>
      <c r="F38" s="22">
        <v>100</v>
      </c>
      <c r="G38" s="23" t="s">
        <v>19</v>
      </c>
      <c r="H38" s="14"/>
    </row>
    <row r="39" spans="1:8" ht="15">
      <c r="A39" s="21" t="s">
        <v>22</v>
      </c>
      <c r="B39" s="22">
        <v>1</v>
      </c>
      <c r="C39" s="23" t="s">
        <v>20</v>
      </c>
      <c r="D39" s="22">
        <v>1</v>
      </c>
      <c r="E39" s="23" t="s">
        <v>20</v>
      </c>
      <c r="F39" s="22">
        <v>1</v>
      </c>
      <c r="G39" s="23" t="s">
        <v>20</v>
      </c>
      <c r="H39" s="14"/>
    </row>
    <row r="40" spans="1:8">
      <c r="A40" s="32"/>
      <c r="B40" s="32"/>
      <c r="C40" s="33"/>
      <c r="D40" s="32"/>
      <c r="E40" s="33"/>
      <c r="F40" s="32"/>
      <c r="G40" s="33"/>
      <c r="H40" s="14"/>
    </row>
    <row r="41" spans="1:8" ht="15">
      <c r="A41" s="46" t="s">
        <v>44</v>
      </c>
      <c r="B41" s="46"/>
      <c r="C41" s="46"/>
      <c r="D41" s="46"/>
      <c r="E41" s="46"/>
      <c r="F41" s="46"/>
      <c r="G41" s="46"/>
      <c r="H41" s="14"/>
    </row>
    <row r="42" spans="1:8" ht="15">
      <c r="A42" s="21" t="s">
        <v>33</v>
      </c>
      <c r="B42" s="28">
        <f>((B34*(B37))/(B16))/2</f>
        <v>147.89141414141415</v>
      </c>
      <c r="C42" s="23" t="s">
        <v>24</v>
      </c>
      <c r="D42" s="28">
        <f>((D34*(D37))/(D16))/2</f>
        <v>136.36363636363635</v>
      </c>
      <c r="E42" s="23" t="s">
        <v>24</v>
      </c>
      <c r="F42" s="28">
        <f>((F34*(F37))/(F16))/2</f>
        <v>120.44471896232241</v>
      </c>
      <c r="G42" s="23" t="s">
        <v>24</v>
      </c>
      <c r="H42" s="14"/>
    </row>
    <row r="43" spans="1:8" ht="15">
      <c r="A43" s="21" t="s">
        <v>34</v>
      </c>
      <c r="B43" s="28">
        <f>((B34*(B38))/(B16))/2</f>
        <v>227.52525252525251</v>
      </c>
      <c r="C43" s="23" t="s">
        <v>24</v>
      </c>
      <c r="D43" s="28">
        <f>((D34*(D38))/(D16))/2</f>
        <v>209.79020979020976</v>
      </c>
      <c r="E43" s="23" t="s">
        <v>24</v>
      </c>
      <c r="F43" s="28">
        <f>((F34*(F38))/(F16))/2</f>
        <v>185.29956763434217</v>
      </c>
      <c r="G43" s="23" t="s">
        <v>24</v>
      </c>
      <c r="H43" s="14"/>
    </row>
    <row r="44" spans="1:8" ht="15">
      <c r="A44" s="30" t="s">
        <v>22</v>
      </c>
      <c r="B44" s="29">
        <f>B34*(B39/100)</f>
        <v>4</v>
      </c>
      <c r="C44" s="31" t="s">
        <v>5</v>
      </c>
      <c r="D44" s="29">
        <f>D34*(D39/100)</f>
        <v>4</v>
      </c>
      <c r="E44" s="31" t="s">
        <v>5</v>
      </c>
      <c r="F44" s="29">
        <f>F34*(F39/100)</f>
        <v>4</v>
      </c>
      <c r="G44" s="31" t="s">
        <v>5</v>
      </c>
      <c r="H44" s="14"/>
    </row>
    <row r="45" spans="1:8">
      <c r="A45" s="32"/>
      <c r="B45" s="32"/>
      <c r="C45" s="32"/>
      <c r="D45" s="32"/>
      <c r="E45" s="32"/>
      <c r="F45" s="32"/>
      <c r="G45" s="32"/>
      <c r="H45" s="14"/>
    </row>
    <row r="46" spans="1:8">
      <c r="A46" s="32"/>
      <c r="B46" s="32"/>
      <c r="C46" s="32"/>
      <c r="D46" s="32"/>
      <c r="E46" s="32"/>
      <c r="F46" s="32"/>
      <c r="G46" s="32"/>
      <c r="H46" s="14"/>
    </row>
    <row r="47" spans="1:8">
      <c r="A47" s="32"/>
      <c r="B47" s="32"/>
      <c r="C47" s="32"/>
      <c r="D47" s="32"/>
      <c r="E47" s="32"/>
      <c r="F47" s="32"/>
      <c r="G47" s="32"/>
      <c r="H47" s="14"/>
    </row>
    <row r="48" spans="1:8">
      <c r="A48" s="32"/>
      <c r="B48" s="32"/>
      <c r="C48" s="32"/>
      <c r="D48" s="32"/>
      <c r="E48" s="32"/>
      <c r="F48" s="32"/>
      <c r="G48" s="32"/>
      <c r="H48" s="14"/>
    </row>
    <row r="49" spans="1:8">
      <c r="A49" s="32"/>
      <c r="B49" s="32"/>
      <c r="C49" s="32"/>
      <c r="D49" s="32"/>
      <c r="E49" s="32"/>
      <c r="F49" s="32"/>
      <c r="G49" s="32"/>
      <c r="H49" s="14"/>
    </row>
    <row r="50" spans="1:8">
      <c r="A50" s="32"/>
      <c r="B50" s="32"/>
      <c r="C50" s="32"/>
      <c r="D50" s="32"/>
      <c r="E50" s="32"/>
      <c r="F50" s="32"/>
      <c r="G50" s="32"/>
      <c r="H50" s="14"/>
    </row>
  </sheetData>
  <sheetProtection password="E9B3" sheet="1" objects="1" scenarios="1"/>
  <mergeCells count="26">
    <mergeCell ref="B5:G5"/>
    <mergeCell ref="A1:G1"/>
    <mergeCell ref="B3:G3"/>
    <mergeCell ref="B4:C4"/>
    <mergeCell ref="D4:E4"/>
    <mergeCell ref="F4:G4"/>
    <mergeCell ref="B6:G6"/>
    <mergeCell ref="B14:C14"/>
    <mergeCell ref="D14:E14"/>
    <mergeCell ref="F14:G14"/>
    <mergeCell ref="B16:C16"/>
    <mergeCell ref="D16:E16"/>
    <mergeCell ref="F16:G16"/>
    <mergeCell ref="A41:G41"/>
    <mergeCell ref="B18:C18"/>
    <mergeCell ref="D18:E18"/>
    <mergeCell ref="F18:G18"/>
    <mergeCell ref="A19:G19"/>
    <mergeCell ref="A20:E24"/>
    <mergeCell ref="F20:G29"/>
    <mergeCell ref="A26:E29"/>
    <mergeCell ref="A30:G30"/>
    <mergeCell ref="A31:G31"/>
    <mergeCell ref="A32:G32"/>
    <mergeCell ref="A33:G33"/>
    <mergeCell ref="A36:G36"/>
  </mergeCells>
  <pageMargins left="0.7" right="0.7" top="0.75" bottom="0.75" header="0.3" footer="0.3"/>
  <pageSetup paperSize="9" orientation="portrait" horizontalDpi="4294967293" verticalDpi="599" r:id="rId1"/>
  <drawing r:id="rId2"/>
</worksheet>
</file>

<file path=xl/worksheets/sheet3.xml><?xml version="1.0" encoding="utf-8"?>
<worksheet xmlns="http://schemas.openxmlformats.org/spreadsheetml/2006/main" xmlns:r="http://schemas.openxmlformats.org/officeDocument/2006/relationships">
  <dimension ref="A1:J50"/>
  <sheetViews>
    <sheetView zoomScaleNormal="100" workbookViewId="0">
      <selection activeCell="C17" sqref="C17"/>
    </sheetView>
  </sheetViews>
  <sheetFormatPr defaultColWidth="9.140625" defaultRowHeight="14.25"/>
  <cols>
    <col min="1" max="1" width="23.7109375" style="15" bestFit="1" customWidth="1"/>
    <col min="2" max="2" width="10.42578125" style="15" customWidth="1"/>
    <col min="3" max="3" width="8" style="15" bestFit="1" customWidth="1"/>
    <col min="4" max="4" width="9.140625" style="15"/>
    <col min="5" max="5" width="8" style="15" bestFit="1" customWidth="1"/>
    <col min="6" max="7" width="10.42578125" style="15" customWidth="1"/>
    <col min="8" max="16384" width="9.140625" style="15"/>
  </cols>
  <sheetData>
    <row r="1" spans="1:10" ht="20.25">
      <c r="A1" s="61" t="s">
        <v>0</v>
      </c>
      <c r="B1" s="61"/>
      <c r="C1" s="61"/>
      <c r="D1" s="61"/>
      <c r="E1" s="61"/>
      <c r="F1" s="61"/>
      <c r="G1" s="61"/>
      <c r="H1" s="14"/>
    </row>
    <row r="2" spans="1:10" ht="20.25">
      <c r="A2" s="37"/>
      <c r="B2" s="37"/>
      <c r="C2" s="37"/>
      <c r="D2" s="37"/>
      <c r="E2" s="37"/>
      <c r="F2" s="37"/>
      <c r="G2" s="37"/>
      <c r="H2" s="14"/>
    </row>
    <row r="3" spans="1:10" ht="15">
      <c r="A3" s="16" t="s">
        <v>13</v>
      </c>
      <c r="B3" s="63"/>
      <c r="C3" s="63"/>
      <c r="D3" s="63"/>
      <c r="E3" s="63"/>
      <c r="F3" s="63"/>
      <c r="G3" s="63"/>
      <c r="H3" s="14"/>
      <c r="I3" s="14"/>
      <c r="J3" s="14"/>
    </row>
    <row r="4" spans="1:10" ht="15">
      <c r="A4" s="16" t="s">
        <v>14</v>
      </c>
      <c r="B4" s="63"/>
      <c r="C4" s="63"/>
      <c r="D4" s="63"/>
      <c r="E4" s="63"/>
      <c r="F4" s="63"/>
      <c r="G4" s="63"/>
      <c r="H4" s="14"/>
      <c r="I4" s="14"/>
      <c r="J4" s="14"/>
    </row>
    <row r="5" spans="1:10" ht="15">
      <c r="A5" s="16" t="s">
        <v>15</v>
      </c>
      <c r="B5" s="64"/>
      <c r="C5" s="64"/>
      <c r="D5" s="64"/>
      <c r="E5" s="64"/>
      <c r="F5" s="64"/>
      <c r="G5" s="64"/>
      <c r="H5" s="17"/>
      <c r="I5" s="17"/>
      <c r="J5" s="14"/>
    </row>
    <row r="6" spans="1:10" ht="15">
      <c r="A6" s="16" t="s">
        <v>16</v>
      </c>
      <c r="B6" s="63"/>
      <c r="C6" s="63"/>
      <c r="D6" s="63"/>
      <c r="E6" s="63"/>
      <c r="F6" s="63"/>
      <c r="G6" s="63"/>
      <c r="H6" s="18"/>
      <c r="I6" s="18"/>
      <c r="J6" s="14"/>
    </row>
    <row r="7" spans="1:10" ht="15">
      <c r="A7" s="16" t="s">
        <v>1</v>
      </c>
      <c r="B7" s="41"/>
      <c r="C7" s="19" t="s">
        <v>43</v>
      </c>
      <c r="D7" s="41"/>
      <c r="E7" s="19" t="s">
        <v>43</v>
      </c>
      <c r="F7" s="41"/>
      <c r="G7" s="19" t="s">
        <v>43</v>
      </c>
      <c r="H7" s="14"/>
    </row>
    <row r="8" spans="1:10" ht="15">
      <c r="A8" s="16" t="s">
        <v>35</v>
      </c>
      <c r="B8" s="41"/>
      <c r="C8" s="19" t="s">
        <v>42</v>
      </c>
      <c r="D8" s="41"/>
      <c r="E8" s="19" t="s">
        <v>42</v>
      </c>
      <c r="F8" s="41"/>
      <c r="G8" s="19" t="s">
        <v>42</v>
      </c>
      <c r="H8" s="14"/>
    </row>
    <row r="9" spans="1:10" ht="15">
      <c r="A9" s="16" t="s">
        <v>2</v>
      </c>
      <c r="B9" s="42"/>
      <c r="C9" s="16" t="s">
        <v>4</v>
      </c>
      <c r="D9" s="42"/>
      <c r="E9" s="16" t="s">
        <v>4</v>
      </c>
      <c r="F9" s="42"/>
      <c r="G9" s="16" t="s">
        <v>4</v>
      </c>
      <c r="H9" s="14"/>
    </row>
    <row r="10" spans="1:10" ht="15">
      <c r="A10" s="16" t="s">
        <v>8</v>
      </c>
      <c r="B10" s="43"/>
      <c r="C10" s="16" t="s">
        <v>11</v>
      </c>
      <c r="D10" s="43"/>
      <c r="E10" s="16" t="s">
        <v>11</v>
      </c>
      <c r="F10" s="43"/>
      <c r="G10" s="16" t="s">
        <v>11</v>
      </c>
      <c r="H10" s="14"/>
    </row>
    <row r="11" spans="1:10" ht="15">
      <c r="A11" s="16" t="s">
        <v>3</v>
      </c>
      <c r="B11" s="42"/>
      <c r="C11" s="16" t="s">
        <v>26</v>
      </c>
      <c r="D11" s="42"/>
      <c r="E11" s="16" t="s">
        <v>26</v>
      </c>
      <c r="F11" s="44"/>
      <c r="G11" s="16" t="s">
        <v>26</v>
      </c>
      <c r="H11" s="14"/>
    </row>
    <row r="12" spans="1:10" ht="15">
      <c r="A12" s="16" t="s">
        <v>25</v>
      </c>
      <c r="B12" s="25" t="e">
        <f>(B11/B9)*60</f>
        <v>#DIV/0!</v>
      </c>
      <c r="C12" s="16" t="s">
        <v>12</v>
      </c>
      <c r="D12" s="25" t="e">
        <f>(D11/D9)*60</f>
        <v>#DIV/0!</v>
      </c>
      <c r="E12" s="16" t="s">
        <v>12</v>
      </c>
      <c r="F12" s="44"/>
      <c r="G12" s="16" t="s">
        <v>12</v>
      </c>
      <c r="H12" s="14"/>
    </row>
    <row r="13" spans="1:10" ht="15">
      <c r="A13" s="16" t="s">
        <v>17</v>
      </c>
      <c r="B13" s="44"/>
      <c r="C13" s="16" t="s">
        <v>12</v>
      </c>
      <c r="D13" s="44"/>
      <c r="E13" s="16" t="s">
        <v>12</v>
      </c>
      <c r="F13" s="44"/>
      <c r="G13" s="16" t="s">
        <v>12</v>
      </c>
      <c r="H13" s="14"/>
    </row>
    <row r="14" spans="1:10" ht="15">
      <c r="A14" s="16" t="s">
        <v>18</v>
      </c>
      <c r="B14" s="59" t="e">
        <f>(1-B13/B12)</f>
        <v>#DIV/0!</v>
      </c>
      <c r="C14" s="59"/>
      <c r="D14" s="59" t="e">
        <f>(1-D13/D12)</f>
        <v>#DIV/0!</v>
      </c>
      <c r="E14" s="59"/>
      <c r="F14" s="59" t="e">
        <f>(1-F13/F12)</f>
        <v>#DIV/0!</v>
      </c>
      <c r="G14" s="59"/>
      <c r="H14" s="14"/>
    </row>
    <row r="15" spans="1:10" ht="15">
      <c r="A15" s="16" t="s">
        <v>6</v>
      </c>
      <c r="B15" s="42"/>
      <c r="C15" s="16" t="s">
        <v>7</v>
      </c>
      <c r="D15" s="42"/>
      <c r="E15" s="16" t="s">
        <v>7</v>
      </c>
      <c r="F15" s="42"/>
      <c r="G15" s="16" t="s">
        <v>7</v>
      </c>
      <c r="H15" s="14"/>
    </row>
    <row r="16" spans="1:10" ht="15">
      <c r="A16" s="16" t="s">
        <v>9</v>
      </c>
      <c r="B16" s="47" t="e">
        <f>600*B12/B15/B10</f>
        <v>#DIV/0!</v>
      </c>
      <c r="C16" s="47"/>
      <c r="D16" s="47" t="e">
        <f>600*D12/D15/D10</f>
        <v>#DIV/0!</v>
      </c>
      <c r="E16" s="47"/>
      <c r="F16" s="47" t="e">
        <f>600*F12/F15/F10</f>
        <v>#DIV/0!</v>
      </c>
      <c r="G16" s="47"/>
      <c r="H16" s="14"/>
    </row>
    <row r="17" spans="1:8" ht="15">
      <c r="A17" s="16" t="s">
        <v>27</v>
      </c>
      <c r="B17" s="26">
        <f>B15/2</f>
        <v>0</v>
      </c>
      <c r="C17" s="20" t="s">
        <v>7</v>
      </c>
      <c r="D17" s="26">
        <f>D15/2</f>
        <v>0</v>
      </c>
      <c r="E17" s="20" t="s">
        <v>7</v>
      </c>
      <c r="F17" s="26">
        <f>F15/2</f>
        <v>0</v>
      </c>
      <c r="G17" s="20" t="s">
        <v>7</v>
      </c>
      <c r="H17" s="14"/>
    </row>
    <row r="18" spans="1:8" ht="15">
      <c r="A18" s="16" t="s">
        <v>28</v>
      </c>
      <c r="B18" s="47" t="e">
        <f>600*B12/B17/B10</f>
        <v>#DIV/0!</v>
      </c>
      <c r="C18" s="47"/>
      <c r="D18" s="47" t="e">
        <f>600*D12/D17/D10</f>
        <v>#DIV/0!</v>
      </c>
      <c r="E18" s="47"/>
      <c r="F18" s="47" t="e">
        <f>600*F12/F17/F10</f>
        <v>#DIV/0!</v>
      </c>
      <c r="G18" s="47"/>
      <c r="H18" s="14"/>
    </row>
    <row r="19" spans="1:8">
      <c r="A19" s="48"/>
      <c r="B19" s="48"/>
      <c r="C19" s="48"/>
      <c r="D19" s="48"/>
      <c r="E19" s="48"/>
      <c r="F19" s="48"/>
      <c r="G19" s="48"/>
      <c r="H19" s="14"/>
    </row>
    <row r="20" spans="1:8">
      <c r="A20" s="62" t="s">
        <v>47</v>
      </c>
      <c r="B20" s="62"/>
      <c r="C20" s="62"/>
      <c r="D20" s="62"/>
      <c r="E20" s="62"/>
      <c r="F20" s="50"/>
      <c r="G20" s="50"/>
      <c r="H20" s="14"/>
    </row>
    <row r="21" spans="1:8">
      <c r="A21" s="62"/>
      <c r="B21" s="62"/>
      <c r="C21" s="62"/>
      <c r="D21" s="62"/>
      <c r="E21" s="62"/>
      <c r="F21" s="50"/>
      <c r="G21" s="50"/>
      <c r="H21" s="14"/>
    </row>
    <row r="22" spans="1:8">
      <c r="A22" s="62"/>
      <c r="B22" s="62"/>
      <c r="C22" s="62"/>
      <c r="D22" s="62"/>
      <c r="E22" s="62"/>
      <c r="F22" s="50"/>
      <c r="G22" s="50"/>
      <c r="H22" s="14"/>
    </row>
    <row r="23" spans="1:8">
      <c r="A23" s="62"/>
      <c r="B23" s="62"/>
      <c r="C23" s="62"/>
      <c r="D23" s="62"/>
      <c r="E23" s="62"/>
      <c r="F23" s="50"/>
      <c r="G23" s="50"/>
      <c r="H23" s="14"/>
    </row>
    <row r="24" spans="1:8">
      <c r="A24" s="62"/>
      <c r="B24" s="62"/>
      <c r="C24" s="62"/>
      <c r="D24" s="62"/>
      <c r="E24" s="62"/>
      <c r="F24" s="50"/>
      <c r="G24" s="50"/>
      <c r="H24" s="14"/>
    </row>
    <row r="25" spans="1:8">
      <c r="A25" s="38"/>
      <c r="B25" s="39"/>
      <c r="C25" s="39"/>
      <c r="D25" s="39"/>
      <c r="E25" s="40"/>
      <c r="F25" s="50"/>
      <c r="G25" s="50"/>
      <c r="H25" s="14"/>
    </row>
    <row r="26" spans="1:8" ht="14.45" customHeight="1">
      <c r="A26" s="62" t="s">
        <v>48</v>
      </c>
      <c r="B26" s="62"/>
      <c r="C26" s="62"/>
      <c r="D26" s="62"/>
      <c r="E26" s="62"/>
      <c r="F26" s="50"/>
      <c r="G26" s="50"/>
      <c r="H26" s="14"/>
    </row>
    <row r="27" spans="1:8">
      <c r="A27" s="62"/>
      <c r="B27" s="62"/>
      <c r="C27" s="62"/>
      <c r="D27" s="62"/>
      <c r="E27" s="62"/>
      <c r="F27" s="50"/>
      <c r="G27" s="50"/>
      <c r="H27" s="14"/>
    </row>
    <row r="28" spans="1:8">
      <c r="A28" s="62"/>
      <c r="B28" s="62"/>
      <c r="C28" s="62"/>
      <c r="D28" s="62"/>
      <c r="E28" s="62"/>
      <c r="F28" s="50"/>
      <c r="G28" s="50"/>
      <c r="H28" s="14"/>
    </row>
    <row r="29" spans="1:8">
      <c r="A29" s="62"/>
      <c r="B29" s="62"/>
      <c r="C29" s="62"/>
      <c r="D29" s="62"/>
      <c r="E29" s="62"/>
      <c r="F29" s="50"/>
      <c r="G29" s="50"/>
      <c r="H29" s="14"/>
    </row>
    <row r="30" spans="1:8">
      <c r="A30" s="48"/>
      <c r="B30" s="48"/>
      <c r="C30" s="48"/>
      <c r="D30" s="48"/>
      <c r="E30" s="48"/>
      <c r="F30" s="48"/>
      <c r="G30" s="48"/>
      <c r="H30" s="14"/>
    </row>
    <row r="31" spans="1:8" ht="15">
      <c r="A31" s="51" t="s">
        <v>49</v>
      </c>
      <c r="B31" s="52"/>
      <c r="C31" s="52"/>
      <c r="D31" s="52"/>
      <c r="E31" s="52"/>
      <c r="F31" s="52"/>
      <c r="G31" s="53"/>
      <c r="H31" s="14"/>
    </row>
    <row r="32" spans="1:8">
      <c r="A32" s="54" t="s">
        <v>23</v>
      </c>
      <c r="B32" s="55"/>
      <c r="C32" s="55"/>
      <c r="D32" s="55"/>
      <c r="E32" s="55"/>
      <c r="F32" s="55"/>
      <c r="G32" s="56"/>
      <c r="H32" s="14"/>
    </row>
    <row r="33" spans="1:8">
      <c r="A33" s="48"/>
      <c r="B33" s="48"/>
      <c r="C33" s="48"/>
      <c r="D33" s="48"/>
      <c r="E33" s="48"/>
      <c r="F33" s="48"/>
      <c r="G33" s="48"/>
      <c r="H33" s="14"/>
    </row>
    <row r="34" spans="1:8" ht="15">
      <c r="A34" s="21" t="s">
        <v>10</v>
      </c>
      <c r="B34" s="45"/>
      <c r="C34" s="23" t="s">
        <v>5</v>
      </c>
      <c r="D34" s="45"/>
      <c r="E34" s="23" t="s">
        <v>5</v>
      </c>
      <c r="F34" s="45"/>
      <c r="G34" s="23" t="s">
        <v>5</v>
      </c>
      <c r="H34" s="14"/>
    </row>
    <row r="35" spans="1:8" ht="15">
      <c r="A35" s="21" t="s">
        <v>29</v>
      </c>
      <c r="B35" s="27" t="e">
        <f>B34/B18</f>
        <v>#DIV/0!</v>
      </c>
      <c r="C35" s="24" t="s">
        <v>30</v>
      </c>
      <c r="D35" s="27" t="e">
        <f>D34/D18</f>
        <v>#DIV/0!</v>
      </c>
      <c r="E35" s="24" t="s">
        <v>30</v>
      </c>
      <c r="F35" s="27" t="e">
        <f>F34/F18</f>
        <v>#DIV/0!</v>
      </c>
      <c r="G35" s="24" t="s">
        <v>30</v>
      </c>
      <c r="H35" s="14"/>
    </row>
    <row r="36" spans="1:8" ht="15">
      <c r="A36" s="57" t="s">
        <v>21</v>
      </c>
      <c r="B36" s="57"/>
      <c r="C36" s="57"/>
      <c r="D36" s="57"/>
      <c r="E36" s="57"/>
      <c r="F36" s="57"/>
      <c r="G36" s="57"/>
      <c r="H36" s="14"/>
    </row>
    <row r="37" spans="1:8" ht="15">
      <c r="A37" s="21" t="s">
        <v>33</v>
      </c>
      <c r="B37" s="22">
        <v>65</v>
      </c>
      <c r="C37" s="23" t="s">
        <v>19</v>
      </c>
      <c r="D37" s="22">
        <v>65</v>
      </c>
      <c r="E37" s="23" t="s">
        <v>19</v>
      </c>
      <c r="F37" s="22">
        <v>65</v>
      </c>
      <c r="G37" s="23" t="s">
        <v>19</v>
      </c>
      <c r="H37" s="14"/>
    </row>
    <row r="38" spans="1:8" ht="15">
      <c r="A38" s="21" t="s">
        <v>34</v>
      </c>
      <c r="B38" s="22">
        <v>100</v>
      </c>
      <c r="C38" s="23" t="s">
        <v>19</v>
      </c>
      <c r="D38" s="22">
        <v>100</v>
      </c>
      <c r="E38" s="23" t="s">
        <v>19</v>
      </c>
      <c r="F38" s="22">
        <v>100</v>
      </c>
      <c r="G38" s="23" t="s">
        <v>19</v>
      </c>
      <c r="H38" s="14"/>
    </row>
    <row r="39" spans="1:8" ht="15">
      <c r="A39" s="21" t="s">
        <v>22</v>
      </c>
      <c r="B39" s="22">
        <v>1</v>
      </c>
      <c r="C39" s="23" t="s">
        <v>20</v>
      </c>
      <c r="D39" s="22">
        <v>1</v>
      </c>
      <c r="E39" s="23" t="s">
        <v>20</v>
      </c>
      <c r="F39" s="22">
        <v>1</v>
      </c>
      <c r="G39" s="23" t="s">
        <v>20</v>
      </c>
      <c r="H39" s="14"/>
    </row>
    <row r="40" spans="1:8">
      <c r="A40" s="32"/>
      <c r="B40" s="32"/>
      <c r="C40" s="33"/>
      <c r="D40" s="32"/>
      <c r="E40" s="33"/>
      <c r="F40" s="32"/>
      <c r="G40" s="33"/>
      <c r="H40" s="14"/>
    </row>
    <row r="41" spans="1:8" ht="15">
      <c r="A41" s="46" t="s">
        <v>44</v>
      </c>
      <c r="B41" s="46"/>
      <c r="C41" s="46"/>
      <c r="D41" s="46"/>
      <c r="E41" s="46"/>
      <c r="F41" s="46"/>
      <c r="G41" s="46"/>
      <c r="H41" s="14"/>
    </row>
    <row r="42" spans="1:8" ht="15">
      <c r="A42" s="21" t="s">
        <v>33</v>
      </c>
      <c r="B42" s="28" t="e">
        <f>((B34*(B37))/(B16))/2</f>
        <v>#DIV/0!</v>
      </c>
      <c r="C42" s="23" t="s">
        <v>24</v>
      </c>
      <c r="D42" s="28" t="e">
        <f>((D34*(D37))/(D16))/2</f>
        <v>#DIV/0!</v>
      </c>
      <c r="E42" s="23" t="s">
        <v>24</v>
      </c>
      <c r="F42" s="28" t="e">
        <f>((F34*(F37))/(F16))/2</f>
        <v>#DIV/0!</v>
      </c>
      <c r="G42" s="23" t="s">
        <v>24</v>
      </c>
      <c r="H42" s="14"/>
    </row>
    <row r="43" spans="1:8" ht="15">
      <c r="A43" s="21" t="s">
        <v>34</v>
      </c>
      <c r="B43" s="28" t="e">
        <f>((B34*(B38))/(B16))/2</f>
        <v>#DIV/0!</v>
      </c>
      <c r="C43" s="23" t="s">
        <v>24</v>
      </c>
      <c r="D43" s="28" t="e">
        <f>((D34*(D38))/(D16))/2</f>
        <v>#DIV/0!</v>
      </c>
      <c r="E43" s="23" t="s">
        <v>24</v>
      </c>
      <c r="F43" s="28" t="e">
        <f>((F34*(F38))/(F16))/2</f>
        <v>#DIV/0!</v>
      </c>
      <c r="G43" s="23" t="s">
        <v>24</v>
      </c>
      <c r="H43" s="14"/>
    </row>
    <row r="44" spans="1:8" ht="15">
      <c r="A44" s="30" t="s">
        <v>22</v>
      </c>
      <c r="B44" s="29">
        <f>B34*(B39/100)</f>
        <v>0</v>
      </c>
      <c r="C44" s="31" t="s">
        <v>5</v>
      </c>
      <c r="D44" s="29">
        <f>D34*(D39/100)</f>
        <v>0</v>
      </c>
      <c r="E44" s="31" t="s">
        <v>5</v>
      </c>
      <c r="F44" s="29">
        <f>F34*(F39/100)</f>
        <v>0</v>
      </c>
      <c r="G44" s="31" t="s">
        <v>5</v>
      </c>
      <c r="H44" s="14"/>
    </row>
    <row r="45" spans="1:8">
      <c r="A45" s="32"/>
      <c r="B45" s="32"/>
      <c r="C45" s="32"/>
      <c r="D45" s="32"/>
      <c r="E45" s="32"/>
      <c r="F45" s="32"/>
      <c r="G45" s="32"/>
      <c r="H45" s="14"/>
    </row>
    <row r="46" spans="1:8">
      <c r="A46" s="32"/>
      <c r="B46" s="32"/>
      <c r="C46" s="32"/>
      <c r="D46" s="32"/>
      <c r="E46" s="32"/>
      <c r="F46" s="32"/>
      <c r="G46" s="32"/>
      <c r="H46" s="14"/>
    </row>
    <row r="47" spans="1:8">
      <c r="A47" s="32"/>
      <c r="B47" s="32"/>
      <c r="C47" s="32"/>
      <c r="D47" s="32"/>
      <c r="E47" s="32"/>
      <c r="F47" s="32"/>
      <c r="G47" s="32"/>
      <c r="H47" s="14"/>
    </row>
    <row r="48" spans="1:8">
      <c r="A48" s="32"/>
      <c r="B48" s="32"/>
      <c r="C48" s="32"/>
      <c r="D48" s="32"/>
      <c r="E48" s="32"/>
      <c r="F48" s="32"/>
      <c r="G48" s="32"/>
      <c r="H48" s="14"/>
    </row>
    <row r="49" spans="1:8">
      <c r="A49" s="32"/>
      <c r="B49" s="32"/>
      <c r="C49" s="32"/>
      <c r="D49" s="32"/>
      <c r="E49" s="32"/>
      <c r="F49" s="32"/>
      <c r="G49" s="32"/>
      <c r="H49" s="14"/>
    </row>
    <row r="50" spans="1:8">
      <c r="A50" s="32"/>
      <c r="B50" s="32"/>
      <c r="C50" s="32"/>
      <c r="D50" s="32"/>
      <c r="E50" s="32"/>
      <c r="F50" s="32"/>
      <c r="G50" s="32"/>
      <c r="H50" s="14"/>
    </row>
  </sheetData>
  <sheetProtection password="E9B3" sheet="1" objects="1" scenarios="1"/>
  <mergeCells count="26">
    <mergeCell ref="B5:G5"/>
    <mergeCell ref="A1:G1"/>
    <mergeCell ref="B3:G3"/>
    <mergeCell ref="B4:C4"/>
    <mergeCell ref="D4:E4"/>
    <mergeCell ref="F4:G4"/>
    <mergeCell ref="B6:G6"/>
    <mergeCell ref="B14:C14"/>
    <mergeCell ref="D14:E14"/>
    <mergeCell ref="F14:G14"/>
    <mergeCell ref="B16:C16"/>
    <mergeCell ref="D16:E16"/>
    <mergeCell ref="F16:G16"/>
    <mergeCell ref="A41:G41"/>
    <mergeCell ref="B18:C18"/>
    <mergeCell ref="D18:E18"/>
    <mergeCell ref="F18:G18"/>
    <mergeCell ref="A19:G19"/>
    <mergeCell ref="A20:E24"/>
    <mergeCell ref="F20:G29"/>
    <mergeCell ref="A26:E29"/>
    <mergeCell ref="A30:G30"/>
    <mergeCell ref="A31:G31"/>
    <mergeCell ref="A32:G32"/>
    <mergeCell ref="A33:G33"/>
    <mergeCell ref="A36:G36"/>
  </mergeCells>
  <pageMargins left="0.7" right="0.7" top="0.75" bottom="0.75" header="0.3" footer="0.3"/>
  <pageSetup paperSize="9" orientation="portrait" horizontalDpi="4294967293"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Calibration</vt:lpstr>
      <vt:lpstr>Example Calibration Sheet</vt:lpstr>
      <vt:lpstr>Calibration Sheet</vt:lpstr>
    </vt:vector>
  </TitlesOfParts>
  <Company>Nufarm Australia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nmatthews</dc:creator>
  <cp:lastModifiedBy>Nufarm Australia</cp:lastModifiedBy>
  <cp:lastPrinted>2017-02-08T02:28:42Z</cp:lastPrinted>
  <dcterms:created xsi:type="dcterms:W3CDTF">2016-02-10T03:26:13Z</dcterms:created>
  <dcterms:modified xsi:type="dcterms:W3CDTF">2017-02-08T03:20:42Z</dcterms:modified>
</cp:coreProperties>
</file>